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1_総務課\02_企画財政班\18.非予算事業\16.財政状況公表事業\R04（令和3年度）\050317 30柳津町（様式修正・追加作業依頼）【322（水）正午〆】令和３年度財政状況資料集の作成及び提出について（依頼）\提出デー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基金残高に係る経年分析" sheetId="8" r:id="rId12"/>
    <sheet name="将来負担比率（分子）の構造" sheetId="7"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CR102" i="12" l="1"/>
  <c r="AP88" i="12"/>
  <c r="AF88" i="12"/>
  <c r="AA29" i="12" l="1"/>
  <c r="AA30" i="12"/>
  <c r="AA31" i="12"/>
  <c r="AA32" i="12"/>
  <c r="AA33" i="12"/>
  <c r="AA34" i="12"/>
  <c r="AA35" i="12"/>
  <c r="AA36" i="12"/>
  <c r="AA37" i="12"/>
  <c r="AA38" i="12"/>
  <c r="AA28" i="12"/>
  <c r="AP23" i="12"/>
  <c r="V23" i="12"/>
  <c r="AA23" i="12"/>
  <c r="Q23" i="12"/>
  <c r="AA7" i="12"/>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<sst xmlns="http://schemas.openxmlformats.org/spreadsheetml/2006/main" count="1129" uniqueCount="601">
  <si>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</si>
  <si>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</si>
  <si>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</si>
  <si>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</si>
  <si>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</si>
  <si>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</si>
  <si>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</si>
  <si>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</si>
  <si>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</si>
  <si>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</si>
  <si>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</si>
  <si>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</si>
  <si>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</si>
  <si>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</si>
  <si>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</si>
  <si>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</si>
  <si>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</si>
  <si>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</si>
  <si>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</si>
  <si>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</si>
  <si>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</si>
  <si>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</si>
  <si>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</si>
  <si>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</si>
  <si>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</si>
  <si>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</si>
  <si>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</si>
  <si>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</si>
  <si>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</si>
  <si>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</si>
  <si>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</si>
  <si>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</si>
  <si>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</si>
  <si>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</si>
  <si>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</si>
  <si>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</si>
  <si>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</si>
  <si>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</si>
  <si>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</si>
  <si>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</si>
  <si>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</si>
  <si>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</si>
  <si>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</si>
  <si>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</si>
  <si>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</si>
  <si>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</si>
  <si>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</si>
  <si>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</si>
  <si>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</si>
  <si>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</si>
  <si>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</si>
  <si>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</si>
  <si>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</si>
  <si>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</si>
  <si>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</si>
  <si>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</si>
  <si>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</si>
  <si>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</si>
  <si>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</si>
  <si>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</si>
  <si>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</si>
  <si>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</si>
  <si>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</si>
  <si>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</si>
  <si>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</si>
  <si>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</si>
  <si>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</si>
  <si>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</si>
  <si>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</si>
  <si>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</si>
  <si>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</si>
  <si>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</si>
  <si>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</si>
  <si>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</si>
  <si>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</si>
  <si>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</si>
  <si>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</si>
  <si>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</si>
  <si>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</si>
  <si>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</si>
  <si>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</si>
  <si>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</si>
  <si>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</si>
  <si>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</si>
  <si>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</si>
  <si>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</si>
  <si>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</si>
  <si>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</si>
  <si>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</si>
  <si>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</si>
  <si>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</si>
  <si>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</si>
  <si>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</si>
  <si>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</si>
  <si>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</si>
  <si>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</si>
  <si>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</si>
  <si>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</si>
  <si>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</si>
  <si>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</si>
  <si>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</si>
  <si>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</si>
  <si>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</si>
  <si>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</si>
  <si>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</si>
  <si>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</si>
  <si>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</si>
  <si>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</si>
  <si>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</si>
  <si>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</si>
  <si>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</si>
  <si>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</si>
  <si>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</si>
  <si>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</si>
  <si>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</si>
  <si>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</si>
  <si>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</si>
  <si>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</si>
  <si>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</si>
  <si>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</si>
  <si>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</si>
  <si>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</si>
  <si>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</si>
  <si>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</si>
  <si>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</si>
  <si>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</si>
  <si>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</si>
  <si>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</si>
  <si>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</si>
  <si>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</si>
  <si>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</si>
  <si>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</si>
  <si>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</si>
  <si>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</si>
  <si>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</si>
  <si>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</si>
  <si>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</si>
  <si>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</si>
  <si>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</si>
  <si>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</si>
  <si>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</si>
  <si>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</si>
  <si>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</si>
  <si>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</si>
  <si>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</si>
  <si>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</si>
  <si>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</si>
  <si>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</si>
  <si>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</si>
  <si>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</si>
  <si>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</si>
  <si>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</si>
  <si>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</si>
  <si>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</si>
  <si>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</si>
  <si>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</si>
  <si>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</si>
  <si>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</si>
  <si>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</si>
  <si>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</si>
  <si>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</si>
  <si>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</si>
  <si>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</si>
  <si>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</si>
  <si>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</si>
  <si>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</si>
  <si>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</si>
  <si>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</si>
  <si>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</si>
  <si>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</si>
  <si>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</si>
  <si>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</si>
  <si>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</si>
  <si>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</si>
  <si>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</si>
  <si>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</si>
  <si>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</si>
  <si>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</si>
  <si>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</si>
  <si>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</si>
  <si>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</si>
  <si>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</si>
  <si>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</si>
  <si>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</si>
  <si>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</si>
  <si>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</si>
  <si>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</si>
  <si>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</si>
  <si>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</si>
  <si>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</si>
  <si>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</si>
  <si>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</si>
  <si>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</si>
  <si>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</si>
  <si>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</si>
  <si>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</si>
  <si>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</si>
  <si>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</si>
  <si>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</si>
  <si>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</si>
  <si>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</si>
  <si>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</si>
  <si>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</si>
  <si>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</si>
  <si>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</si>
  <si>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</si>
  <si>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</si>
  <si>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</si>
  <si>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</si>
  <si>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</si>
  <si>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</si>
  <si>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</si>
  <si>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</si>
  <si>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</si>
  <si>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</si>
  <si>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</si>
  <si>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</si>
  <si>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</si>
  <si>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</si>
  <si>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</si>
  <si>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</si>
  <si>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</si>
  <si>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</si>
  <si>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</si>
  <si>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</si>
  <si>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</si>
  <si>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</si>
  <si>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</si>
  <si>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</si>
  <si>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</si>
  <si>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</si>
  <si>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</si>
  <si>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</si>
  <si>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</si>
  <si>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</si>
  <si>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</si>
  <si>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</si>
  <si>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</si>
  <si>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</si>
  <si>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</si>
  <si>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</si>
  <si>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</si>
  <si>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</si>
  <si>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</si>
  <si>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</si>
  <si>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</si>
  <si>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</si>
  <si>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</si>
  <si>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</si>
  <si>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</si>
  <si>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</si>
  <si>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</si>
  <si>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</si>
  <si>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</si>
  <si>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</si>
  <si>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</si>
  <si>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</si>
  <si>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</si>
  <si>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</si>
  <si>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</si>
  <si>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</si>
  <si>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</si>
  <si>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</si>
  <si>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</si>
  <si>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</si>
  <si>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</si>
  <si>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</si>
  <si>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</si>
  <si>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</si>
  <si>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</si>
  <si>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</si>
  <si>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</si>
  <si>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</si>
  <si>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</si>
  <si>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</si>
  <si>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</si>
  <si>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</si>
  <si>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</si>
  <si>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</si>
  <si>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</si>
  <si>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</si>
  <si>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</si>
  <si>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</si>
  <si>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</si>
  <si>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</si>
  <si>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</si>
  <si>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</si>
  <si>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</si>
  <si>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</si>
  <si>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</si>
  <si>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</si>
  <si>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</si>
  <si>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</si>
  <si>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</si>
  <si>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</si>
  <si>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</si>
  <si>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</si>
  <si>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</si>
  <si>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</si>
  <si>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</si>
  <si>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</si>
  <si>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</si>
  <si>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</si>
  <si>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</si>
  <si>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</si>
  <si>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</si>
  <si>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</si>
  <si>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</si>
  <si>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</si>
  <si>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</si>
  <si>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</si>
  <si>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</si>
  <si>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</si>
  <si>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</si>
  <si>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</si>
  <si>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</si>
  <si>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</si>
  <si>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</si>
  <si>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</si>
  <si>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</si>
  <si>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</si>
  <si>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</si>
  <si>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</si>
  <si>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</si>
  <si>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</si>
  <si>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</si>
  <si>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</si>
  <si>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</si>
  <si>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</si>
  <si>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</si>
  <si>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</si>
  <si>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</si>
  <si>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</si>
  <si>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</si>
  <si>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</si>
  <si>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</si>
  <si>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</si>
  <si>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</si>
  <si>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</si>
  <si>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</si>
  <si>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</si>
  <si>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</si>
  <si>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</si>
  <si>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</si>
  <si>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</si>
  <si>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</si>
  <si>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</si>
  <si>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</si>
  <si>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</si>
  <si>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</si>
  <si>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</si>
  <si>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</si>
  <si>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</si>
  <si>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</si>
  <si>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</si>
  <si>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</si>
  <si>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</si>
  <si>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</si>
  <si>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</si>
  <si>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</si>
  <si>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</si>
  <si>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</si>
  <si>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</si>
  <si>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</si>
  <si>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</si>
  <si>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</si>
  <si>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</si>
  <si>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</si>
  <si>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</si>
  <si>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</si>
  <si>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</si>
  <si>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</si>
  <si>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</si>
  <si>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</si>
  <si>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</si>
  <si>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</si>
  <si>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</si>
  <si>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</si>
  <si>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</si>
  <si>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</si>
  <si>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</si>
  <si>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</si>
  <si>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</si>
  <si>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</si>
  <si>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</si>
  <si>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</si>
  <si>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</si>
  <si>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</si>
  <si>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</si>
  <si>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</si>
  <si>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</si>
  <si>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</si>
  <si>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</si>
  <si>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</si>
  <si>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</si>
  <si>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</si>
  <si>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</si>
  <si>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</si>
  <si>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</si>
  <si>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</si>
  <si>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</si>
  <si>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</si>
  <si>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</si>
  <si>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</si>
  <si>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</si>
  <si>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</si>
  <si>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</si>
  <si>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</si>
  <si>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</si>
  <si>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</si>
  <si>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</si>
  <si>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</si>
  <si>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</si>
  <si>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</si>
  <si>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</si>
  <si>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</si>
  <si>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</si>
  <si>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</si>
  <si>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</si>
  <si>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</si>
  <si>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</si>
  <si>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</si>
  <si>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</si>
  <si>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</si>
  <si>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</si>
  <si>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</si>
  <si>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</si>
  <si>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</si>
  <si>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</si>
  <si>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</si>
  <si>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</si>
  <si>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</si>
  <si>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</si>
  <si>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</si>
  <si>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</si>
  <si>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</si>
  <si>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</si>
  <si>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</si>
  <si>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</si>
  <si>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</si>
  <si>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</si>
  <si>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</si>
  <si>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</si>
  <si>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</si>
  <si>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</si>
  <si>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</si>
  <si>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</si>
  <si>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</si>
  <si>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</si>
  <si>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</si>
  <si>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</si>
  <si>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</si>
  <si>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</si>
  <si>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</si>
  <si>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</si>
  <si>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</si>
  <si>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</si>
  <si>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</si>
  <si>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</si>
  <si>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</si>
  <si>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</si>
  <si>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</si>
  <si>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</si>
  <si>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</si>
  <si>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</si>
  <si>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</si>
  <si>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</si>
  <si>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</si>
  <si>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</si>
  <si>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</si>
  <si>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</si>
  <si>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</si>
  <si>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</si>
  <si>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</si>
  <si>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</si>
  <si>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</si>
  <si>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</si>
  <si>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</si>
  <si>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</si>
  <si>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</si>
  <si>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</si>
  <si>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</si>
  <si>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</si>
  <si>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</si>
  <si>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</si>
  <si>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</si>
  <si>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</si>
  <si>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</si>
  <si>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</si>
  <si>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</si>
  <si>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</si>
  <si>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</si>
  <si>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</si>
  <si>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</si>
  <si>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</si>
  <si>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</si>
  <si>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</si>
  <si>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</si>
  <si>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</si>
  <si>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</si>
  <si>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</si>
  <si>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</si>
  <si>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</si>
  <si>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</si>
  <si>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</si>
  <si>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</si>
  <si>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</si>
  <si>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</si>
  <si>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</si>
  <si>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</si>
  <si>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</si>
  <si>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</si>
  <si>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</si>
  <si>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</si>
  <si>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</si>
  <si>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</si>
  <si>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</si>
  <si>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</si>
  <si>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</si>
  <si>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</si>
  <si>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</si>
  <si>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</si>
  <si>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</si>
  <si>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</si>
  <si>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</si>
  <si>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</si>
  <si>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</si>
  <si>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</si>
  <si>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</si>
  <si>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</si>
  <si>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</si>
  <si>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</si>
  <si>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</si>
  <si>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</si>
  <si>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</si>
  <si>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</si>
  <si>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</si>
  <si>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</si>
  <si>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</si>
  <si>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</si>
  <si>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</si>
  <si>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</si>
  <si>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</si>
  <si>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</si>
  <si>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</si>
  <si>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</si>
  <si>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</si>
  <si>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</si>
  <si>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</si>
  <si>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</si>
  <si>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</si>
  <si>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</si>
  <si>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</si>
  <si>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</si>
  <si>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</si>
  <si>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</si>
  <si>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</si>
  <si>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</si>
  <si>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</si>
  <si>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</si>
  <si>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</si>
  <si>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</si>
  <si>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</si>
  <si>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</si>
  <si>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国民健康保険特別会計（事業勘定）</t>
  </si>
  <si>
    <t>介護保険特別会計</t>
  </si>
  <si>
    <t>簡易水道事業特別会計</t>
  </si>
  <si>
    <t>国民健康保険特別会計（施設勘定）</t>
  </si>
  <si>
    <t>農業集落排水事業特別会計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</si>
  <si>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</si>
  <si>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</si>
  <si>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</si>
  <si>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</si>
  <si>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</si>
  <si>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</si>
  <si>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</si>
  <si>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</si>
  <si>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</si>
  <si>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</si>
  <si>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</si>
  <si>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一般社団法人やないづ振興公社</t>
    <rPh sb="0" eb="2">
      <t>イッパン</t>
    </rPh>
    <rPh sb="2" eb="4">
      <t>シャダン</t>
    </rPh>
    <rPh sb="4" eb="6">
      <t>ホウジン</t>
    </rPh>
    <rPh sb="10" eb="14">
      <t>シンコウコウシャ</t>
    </rPh>
    <phoneticPr fontId="2"/>
  </si>
  <si>
    <t>会津やないづ温泉開発株式会社</t>
    <rPh sb="0" eb="2">
      <t>アイヅ</t>
    </rPh>
    <rPh sb="6" eb="8">
      <t>オンセン</t>
    </rPh>
    <rPh sb="8" eb="10">
      <t>カイハツ</t>
    </rPh>
    <rPh sb="10" eb="14">
      <t>カブシキガイシャ</t>
    </rPh>
    <phoneticPr fontId="2"/>
  </si>
  <si>
    <t>会津若松地方広域市町村圏整備組合一般会計</t>
  </si>
  <si>
    <t>会津若松地方広域市町村圏整備組合水道用水供給事業会計</t>
    <rPh sb="16" eb="18">
      <t>スイドウ</t>
    </rPh>
    <rPh sb="18" eb="20">
      <t>ヨウスイ</t>
    </rPh>
    <rPh sb="20" eb="22">
      <t>キョウキュウ</t>
    </rPh>
    <rPh sb="22" eb="24">
      <t>ジギョウ</t>
    </rPh>
    <rPh sb="24" eb="26">
      <t>カイケイ</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</si>
  <si>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</si>
  <si>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</si>
  <si>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</si>
  <si>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</si>
  <si>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</si>
  <si>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</si>
  <si>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</si>
  <si>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公共施設整備基金</t>
    <rPh sb="0" eb="8">
      <t>コウキョウシセツセイビキキン</t>
    </rPh>
    <phoneticPr fontId="5"/>
  </si>
  <si>
    <t>ふれあい福祉基金</t>
    <rPh sb="4" eb="6">
      <t>フクシ</t>
    </rPh>
    <rPh sb="6" eb="8">
      <t>キキン</t>
    </rPh>
    <phoneticPr fontId="5"/>
  </si>
  <si>
    <t>雇用対策基金</t>
    <rPh sb="0" eb="6">
      <t>コヨウタイサクキキン</t>
    </rPh>
    <phoneticPr fontId="5"/>
  </si>
  <si>
    <t>子ども子育て基金</t>
    <rPh sb="0" eb="1">
      <t>コ</t>
    </rPh>
    <rPh sb="3" eb="5">
      <t>コソダ</t>
    </rPh>
    <rPh sb="6" eb="8">
      <t>キキン</t>
    </rPh>
    <phoneticPr fontId="5"/>
  </si>
  <si>
    <t>温泉開発基金</t>
    <rPh sb="0" eb="6">
      <t>オンセンカイハツキキン</t>
    </rPh>
    <phoneticPr fontId="5"/>
  </si>
  <si>
    <t>-</t>
    <phoneticPr fontId="2"/>
  </si>
  <si>
    <t>-</t>
    <phoneticPr fontId="2"/>
  </si>
  <si>
    <t>-</t>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</si>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</sst>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rgb="FF000000"/>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6" fillId="9" borderId="0" xfId="6" applyFont="1" applyFill="1" applyBorder="1"/>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1D16-4DD4-8317-E64D134FC8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343243</c:v>
                </c:pt>
                <c:pt idx="1">
                  <c:v>269276</c:v>
                </c:pt>
                <c:pt idx="2">
                  <c:v>546340</c:v>
                </c:pt>
                <c:pt idx="3">
                  <c:v>426673</c:v>
                </c:pt>
                <c:pt idx="4">
                  <c:v>294351</c:v>
                </c:pt>
              </c:numCache>
            </c:numRef>
          </c:val>
          <c:smooth val="0"/>
          <c:extLst>
            <c:ext xmlns:c16="http://schemas.microsoft.com/office/drawing/2014/chart" uri="{C3380CC4-5D6E-409C-BE32-E72D297353CC}">
              <c16:uniqueId val="{00000001-1D16-4DD4-8317-E64D134FC8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7.55</c:v>
                </c:pt>
                <c:pt idx="1">
                  <c:v>5.89</c:v>
                </c:pt>
                <c:pt idx="2">
                  <c:v>4.4400000000000004</c:v>
                </c:pt>
                <c:pt idx="3">
                  <c:v>5.38</c:v>
                </c:pt>
                <c:pt idx="4">
                  <c:v>7.16</c:v>
                </c:pt>
              </c:numCache>
            </c:numRef>
          </c:val>
          <c:extLst>
            <c:ext xmlns:c16="http://schemas.microsoft.com/office/drawing/2014/chart" uri="{C3380CC4-5D6E-409C-BE32-E72D297353CC}">
              <c16:uniqueId val="{00000000-B13D-4E82-986F-3198929D0C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31.93</c:v>
                </c:pt>
                <c:pt idx="1">
                  <c:v>32.64</c:v>
                </c:pt>
                <c:pt idx="2">
                  <c:v>32.99</c:v>
                </c:pt>
                <c:pt idx="3">
                  <c:v>33.299999999999997</c:v>
                </c:pt>
                <c:pt idx="4">
                  <c:v>30.69</c:v>
                </c:pt>
              </c:numCache>
            </c:numRef>
          </c:val>
          <c:extLst>
            <c:ext xmlns:c16="http://schemas.microsoft.com/office/drawing/2014/chart" uri="{C3380CC4-5D6E-409C-BE32-E72D297353CC}">
              <c16:uniqueId val="{00000001-B13D-4E82-986F-3198929D0C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5.32</c:v>
                </c:pt>
                <c:pt idx="1">
                  <c:v>5.04</c:v>
                </c:pt>
                <c:pt idx="2">
                  <c:v>2.2400000000000002</c:v>
                </c:pt>
                <c:pt idx="3">
                  <c:v>3.31</c:v>
                </c:pt>
                <c:pt idx="4">
                  <c:v>7.91</c:v>
                </c:pt>
              </c:numCache>
            </c:numRef>
          </c:val>
          <c:smooth val="0"/>
          <c:extLst>
            <c:ext xmlns:c16="http://schemas.microsoft.com/office/drawing/2014/chart" uri="{C3380CC4-5D6E-409C-BE32-E72D297353CC}">
              <c16:uniqueId val="{00000002-B13D-4E82-986F-3198929D0C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0.42</c:v>
                </c:pt>
                <c:pt idx="2">
                  <c:v>#N/A</c:v>
                </c:pt>
                <c:pt idx="3">
                  <c:v>0.28999999999999998</c:v>
                </c:pt>
                <c:pt idx="4">
                  <c:v>#N/A</c:v>
                </c:pt>
                <c:pt idx="5">
                  <c:v>0.28999999999999998</c:v>
                </c:pt>
                <c:pt idx="6">
                  <c:v>#N/A</c:v>
                </c:pt>
                <c:pt idx="7">
                  <c:v>0.03</c:v>
                </c:pt>
                <c:pt idx="8">
                  <c:v>#N/A</c:v>
                </c:pt>
                <c:pt idx="9">
                  <c:v>0.02</c:v>
                </c:pt>
              </c:numCache>
            </c:numRef>
          </c:val>
          <c:extLst>
            <c:ext xmlns:c16="http://schemas.microsoft.com/office/drawing/2014/chart" uri="{C3380CC4-5D6E-409C-BE32-E72D297353CC}">
              <c16:uniqueId val="{00000000-AC8D-48EA-864F-6398EADA91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D-48EA-864F-6398EADA91B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AC8D-48EA-864F-6398EADA91B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0.1</c:v>
                </c:pt>
                <c:pt idx="8">
                  <c:v>#N/A</c:v>
                </c:pt>
                <c:pt idx="9">
                  <c:v>0.04</c:v>
                </c:pt>
              </c:numCache>
            </c:numRef>
          </c:val>
          <c:extLst>
            <c:ext xmlns:c16="http://schemas.microsoft.com/office/drawing/2014/chart" uri="{C3380CC4-5D6E-409C-BE32-E72D297353CC}">
              <c16:uniqueId val="{00000003-AC8D-48EA-864F-6398EADA91B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4-AC8D-48EA-864F-6398EADA91B1}"/>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0.28999999999999998</c:v>
                </c:pt>
                <c:pt idx="4">
                  <c:v>#N/A</c:v>
                </c:pt>
                <c:pt idx="5">
                  <c:v>0.09</c:v>
                </c:pt>
                <c:pt idx="6">
                  <c:v>#N/A</c:v>
                </c:pt>
                <c:pt idx="7">
                  <c:v>7.0000000000000007E-2</c:v>
                </c:pt>
                <c:pt idx="8">
                  <c:v>#N/A</c:v>
                </c:pt>
                <c:pt idx="9">
                  <c:v>0.09</c:v>
                </c:pt>
              </c:numCache>
            </c:numRef>
          </c:val>
          <c:extLst>
            <c:ext xmlns:c16="http://schemas.microsoft.com/office/drawing/2014/chart" uri="{C3380CC4-5D6E-409C-BE32-E72D297353CC}">
              <c16:uniqueId val="{00000005-AC8D-48EA-864F-6398EADA91B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0.02</c:v>
                </c:pt>
                <c:pt idx="4">
                  <c:v>#N/A</c:v>
                </c:pt>
                <c:pt idx="5">
                  <c:v>0.06</c:v>
                </c:pt>
                <c:pt idx="6">
                  <c:v>#N/A</c:v>
                </c:pt>
                <c:pt idx="7">
                  <c:v>0.15</c:v>
                </c:pt>
                <c:pt idx="8">
                  <c:v>#N/A</c:v>
                </c:pt>
                <c:pt idx="9">
                  <c:v>0.13</c:v>
                </c:pt>
              </c:numCache>
            </c:numRef>
          </c:val>
          <c:extLst>
            <c:ext xmlns:c16="http://schemas.microsoft.com/office/drawing/2014/chart" uri="{C3380CC4-5D6E-409C-BE32-E72D297353CC}">
              <c16:uniqueId val="{00000006-AC8D-48EA-864F-6398EADA91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1.51</c:v>
                </c:pt>
                <c:pt idx="4">
                  <c:v>#N/A</c:v>
                </c:pt>
                <c:pt idx="5">
                  <c:v>0.99</c:v>
                </c:pt>
                <c:pt idx="6">
                  <c:v>#N/A</c:v>
                </c:pt>
                <c:pt idx="7">
                  <c:v>0.22</c:v>
                </c:pt>
                <c:pt idx="8">
                  <c:v>#N/A</c:v>
                </c:pt>
                <c:pt idx="9">
                  <c:v>0.28000000000000003</c:v>
                </c:pt>
              </c:numCache>
            </c:numRef>
          </c:val>
          <c:extLst>
            <c:ext xmlns:c16="http://schemas.microsoft.com/office/drawing/2014/chart" uri="{C3380CC4-5D6E-409C-BE32-E72D297353CC}">
              <c16:uniqueId val="{00000007-AC8D-48EA-864F-6398EADA91B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1.03</c:v>
                </c:pt>
                <c:pt idx="4">
                  <c:v>#N/A</c:v>
                </c:pt>
                <c:pt idx="5">
                  <c:v>0.44</c:v>
                </c:pt>
                <c:pt idx="6">
                  <c:v>#N/A</c:v>
                </c:pt>
                <c:pt idx="7">
                  <c:v>0.54</c:v>
                </c:pt>
                <c:pt idx="8">
                  <c:v>#N/A</c:v>
                </c:pt>
                <c:pt idx="9">
                  <c:v>0.52</c:v>
                </c:pt>
              </c:numCache>
            </c:numRef>
          </c:val>
          <c:extLst>
            <c:ext xmlns:c16="http://schemas.microsoft.com/office/drawing/2014/chart" uri="{C3380CC4-5D6E-409C-BE32-E72D297353CC}">
              <c16:uniqueId val="{00000008-AC8D-48EA-864F-6398EADA91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7.54</c:v>
                </c:pt>
                <c:pt idx="2">
                  <c:v>#N/A</c:v>
                </c:pt>
                <c:pt idx="3">
                  <c:v>5.89</c:v>
                </c:pt>
                <c:pt idx="4">
                  <c:v>#N/A</c:v>
                </c:pt>
                <c:pt idx="5">
                  <c:v>4.4400000000000004</c:v>
                </c:pt>
                <c:pt idx="6">
                  <c:v>#N/A</c:v>
                </c:pt>
                <c:pt idx="7">
                  <c:v>5.37</c:v>
                </c:pt>
                <c:pt idx="8">
                  <c:v>#N/A</c:v>
                </c:pt>
                <c:pt idx="9">
                  <c:v>7.16</c:v>
                </c:pt>
              </c:numCache>
            </c:numRef>
          </c:val>
          <c:extLst>
            <c:ext xmlns:c16="http://schemas.microsoft.com/office/drawing/2014/chart" uri="{C3380CC4-5D6E-409C-BE32-E72D297353CC}">
              <c16:uniqueId val="{00000009-AC8D-48EA-864F-6398EADA91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465</c:v>
                </c:pt>
                <c:pt idx="5">
                  <c:v>444</c:v>
                </c:pt>
                <c:pt idx="8">
                  <c:v>436</c:v>
                </c:pt>
                <c:pt idx="11">
                  <c:v>448</c:v>
                </c:pt>
                <c:pt idx="14">
                  <c:v>467</c:v>
                </c:pt>
              </c:numCache>
            </c:numRef>
          </c:val>
          <c:extLst>
            <c:ext xmlns:c16="http://schemas.microsoft.com/office/drawing/2014/chart" uri="{C3380CC4-5D6E-409C-BE32-E72D297353CC}">
              <c16:uniqueId val="{00000000-246B-4412-88DD-21F7CA28EC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6B-4412-88DD-21F7CA28EC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246B-4412-88DD-21F7CA28EC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246B-4412-88DD-21F7CA28EC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141</c:v>
                </c:pt>
                <c:pt idx="3">
                  <c:v>134</c:v>
                </c:pt>
                <c:pt idx="6">
                  <c:v>136</c:v>
                </c:pt>
                <c:pt idx="9">
                  <c:v>146</c:v>
                </c:pt>
                <c:pt idx="12">
                  <c:v>147</c:v>
                </c:pt>
              </c:numCache>
            </c:numRef>
          </c:val>
          <c:extLst>
            <c:ext xmlns:c16="http://schemas.microsoft.com/office/drawing/2014/chart" uri="{C3380CC4-5D6E-409C-BE32-E72D297353CC}">
              <c16:uniqueId val="{00000004-246B-4412-88DD-21F7CA28EC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B-4412-88DD-21F7CA28EC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6B-4412-88DD-21F7CA28EC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c:v>
                </c:pt>
                <c:pt idx="3">
                  <c:v>388</c:v>
                </c:pt>
                <c:pt idx="6">
                  <c:v>390</c:v>
                </c:pt>
                <c:pt idx="9">
                  <c:v>409</c:v>
                </c:pt>
                <c:pt idx="12">
                  <c:v>425</c:v>
                </c:pt>
              </c:numCache>
            </c:numRef>
          </c:val>
          <c:extLst>
            <c:ext xmlns:c16="http://schemas.microsoft.com/office/drawing/2014/chart" uri="{C3380CC4-5D6E-409C-BE32-E72D297353CC}">
              <c16:uniqueId val="{00000007-246B-4412-88DD-21F7CA28EC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c:v>
                </c:pt>
                <c:pt idx="2">
                  <c:v>#N/A</c:v>
                </c:pt>
                <c:pt idx="3">
                  <c:v>#N/A</c:v>
                </c:pt>
                <c:pt idx="4">
                  <c:v>85</c:v>
                </c:pt>
                <c:pt idx="5">
                  <c:v>#N/A</c:v>
                </c:pt>
                <c:pt idx="6">
                  <c:v>#N/A</c:v>
                </c:pt>
                <c:pt idx="7">
                  <c:v>92</c:v>
                </c:pt>
                <c:pt idx="8">
                  <c:v>#N/A</c:v>
                </c:pt>
                <c:pt idx="9">
                  <c:v>#N/A</c:v>
                </c:pt>
                <c:pt idx="10">
                  <c:v>109</c:v>
                </c:pt>
                <c:pt idx="11">
                  <c:v>#N/A</c:v>
                </c:pt>
                <c:pt idx="12">
                  <c:v>#N/A</c:v>
                </c:pt>
                <c:pt idx="13">
                  <c:v>107</c:v>
                </c:pt>
                <c:pt idx="14">
                  <c:v>#N/A</c:v>
                </c:pt>
              </c:numCache>
            </c:numRef>
          </c:val>
          <c:smooth val="0"/>
          <c:extLst>
            <c:ext xmlns:c16="http://schemas.microsoft.com/office/drawing/2014/chart" uri="{C3380CC4-5D6E-409C-BE32-E72D297353CC}">
              <c16:uniqueId val="{00000008-246B-4412-88DD-21F7CA28EC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775</c:v>
                </c:pt>
                <c:pt idx="1">
                  <c:v>828</c:v>
                </c:pt>
                <c:pt idx="2">
                  <c:v>828</c:v>
                </c:pt>
              </c:numCache>
            </c:numRef>
          </c:val>
          <c:extLst>
            <c:ext xmlns:c16="http://schemas.microsoft.com/office/drawing/2014/chart" uri="{C3380CC4-5D6E-409C-BE32-E72D297353CC}">
              <c16:uniqueId val="{00000000-35E3-4A90-AD59-CFF642C3B9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390</c:v>
                </c:pt>
                <c:pt idx="1">
                  <c:v>340</c:v>
                </c:pt>
                <c:pt idx="2">
                  <c:v>391</c:v>
                </c:pt>
              </c:numCache>
            </c:numRef>
          </c:val>
          <c:extLst>
            <c:ext xmlns:c16="http://schemas.microsoft.com/office/drawing/2014/chart" uri="{C3380CC4-5D6E-409C-BE32-E72D297353CC}">
              <c16:uniqueId val="{00000001-35E3-4A90-AD59-CFF642C3B9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1485</c:v>
                </c:pt>
                <c:pt idx="1">
                  <c:v>1364</c:v>
                </c:pt>
                <c:pt idx="2">
                  <c:v>1353</c:v>
                </c:pt>
              </c:numCache>
            </c:numRef>
          </c:val>
          <c:extLst>
            <c:ext xmlns:c16="http://schemas.microsoft.com/office/drawing/2014/chart" uri="{C3380CC4-5D6E-409C-BE32-E72D297353CC}">
              <c16:uniqueId val="{00000002-35E3-4A90-AD59-CFF642C3B9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3811</c:v>
                </c:pt>
                <c:pt idx="5">
                  <c:v>3876</c:v>
                </c:pt>
                <c:pt idx="8">
                  <c:v>4362</c:v>
                </c:pt>
                <c:pt idx="11">
                  <c:v>4169</c:v>
                </c:pt>
                <c:pt idx="14">
                  <c:v>4023</c:v>
                </c:pt>
              </c:numCache>
            </c:numRef>
          </c:val>
          <c:extLst>
            <c:ext xmlns:c16="http://schemas.microsoft.com/office/drawing/2014/chart" uri="{C3380CC4-5D6E-409C-BE32-E72D297353CC}">
              <c16:uniqueId val="{00000000-1B34-4447-9D34-EC48CA4C15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c:v>
                </c:pt>
                <c:pt idx="5">
                  <c:v>111</c:v>
                </c:pt>
                <c:pt idx="8">
                  <c:v>85</c:v>
                </c:pt>
                <c:pt idx="11">
                  <c:v>112</c:v>
                </c:pt>
                <c:pt idx="14">
                  <c:v>79</c:v>
                </c:pt>
              </c:numCache>
            </c:numRef>
          </c:val>
          <c:extLst>
            <c:ext xmlns:c16="http://schemas.microsoft.com/office/drawing/2014/chart" uri="{C3380CC4-5D6E-409C-BE32-E72D297353CC}">
              <c16:uniqueId val="{00000001-1B34-4447-9D34-EC48CA4C15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3038</c:v>
                </c:pt>
                <c:pt idx="5">
                  <c:v>3021</c:v>
                </c:pt>
                <c:pt idx="8">
                  <c:v>2929</c:v>
                </c:pt>
                <c:pt idx="11">
                  <c:v>2811</c:v>
                </c:pt>
                <c:pt idx="14">
                  <c:v>2851</c:v>
                </c:pt>
              </c:numCache>
            </c:numRef>
          </c:val>
          <c:extLst>
            <c:ext xmlns:c16="http://schemas.microsoft.com/office/drawing/2014/chart" uri="{C3380CC4-5D6E-409C-BE32-E72D297353CC}">
              <c16:uniqueId val="{00000002-1B34-4447-9D34-EC48CA4C15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4-4447-9D34-EC48CA4C15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34-4447-9D34-EC48CA4C15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4-4447-9D34-EC48CA4C15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547</c:v>
                </c:pt>
                <c:pt idx="3">
                  <c:v>499</c:v>
                </c:pt>
                <c:pt idx="6">
                  <c:v>491</c:v>
                </c:pt>
                <c:pt idx="9">
                  <c:v>484</c:v>
                </c:pt>
                <c:pt idx="12">
                  <c:v>444</c:v>
                </c:pt>
              </c:numCache>
            </c:numRef>
          </c:val>
          <c:extLst>
            <c:ext xmlns:c16="http://schemas.microsoft.com/office/drawing/2014/chart" uri="{C3380CC4-5D6E-409C-BE32-E72D297353CC}">
              <c16:uniqueId val="{00000006-1B34-4447-9D34-EC48CA4C15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8</c:v>
                </c:pt>
                <c:pt idx="6">
                  <c:v>8</c:v>
                </c:pt>
                <c:pt idx="9">
                  <c:v>7</c:v>
                </c:pt>
                <c:pt idx="12">
                  <c:v>11</c:v>
                </c:pt>
              </c:numCache>
            </c:numRef>
          </c:val>
          <c:extLst>
            <c:ext xmlns:c16="http://schemas.microsoft.com/office/drawing/2014/chart" uri="{C3380CC4-5D6E-409C-BE32-E72D297353CC}">
              <c16:uniqueId val="{00000007-1B34-4447-9D34-EC48CA4C15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1377</c:v>
                </c:pt>
                <c:pt idx="3">
                  <c:v>1365</c:v>
                </c:pt>
                <c:pt idx="6">
                  <c:v>1334</c:v>
                </c:pt>
                <c:pt idx="9">
                  <c:v>1219</c:v>
                </c:pt>
                <c:pt idx="12">
                  <c:v>1107</c:v>
                </c:pt>
              </c:numCache>
            </c:numRef>
          </c:val>
          <c:extLst>
            <c:ext xmlns:c16="http://schemas.microsoft.com/office/drawing/2014/chart" uri="{C3380CC4-5D6E-409C-BE32-E72D297353CC}">
              <c16:uniqueId val="{00000008-1B34-4447-9D34-EC48CA4C15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c:v>
                </c:pt>
                <c:pt idx="3">
                  <c:v>1</c:v>
                </c:pt>
                <c:pt idx="6">
                  <c:v>0</c:v>
                </c:pt>
                <c:pt idx="9">
                  <c:v>0</c:v>
                </c:pt>
                <c:pt idx="12">
                  <c:v>0</c:v>
                </c:pt>
              </c:numCache>
            </c:numRef>
          </c:val>
          <c:extLst>
            <c:ext xmlns:c16="http://schemas.microsoft.com/office/drawing/2014/chart" uri="{C3380CC4-5D6E-409C-BE32-E72D297353CC}">
              <c16:uniqueId val="{00000009-1B34-4447-9D34-EC48CA4C15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3160</c:v>
                </c:pt>
                <c:pt idx="3">
                  <c:v>3158</c:v>
                </c:pt>
                <c:pt idx="6">
                  <c:v>3788</c:v>
                </c:pt>
                <c:pt idx="9">
                  <c:v>4138</c:v>
                </c:pt>
                <c:pt idx="12">
                  <c:v>4136</c:v>
                </c:pt>
              </c:numCache>
            </c:numRef>
          </c:val>
          <c:extLst>
            <c:ext xmlns:c16="http://schemas.microsoft.com/office/drawing/2014/chart" uri="{C3380CC4-5D6E-409C-BE32-E72D297353CC}">
              <c16:uniqueId val="{0000000A-1B34-4447-9D34-EC48CA4C15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34-4447-9D34-EC48CA4C15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なお、人口減少や少子高齢化に伴い、財政力の低下は進む傾向にあると予測される。</a:t>
          </a:r>
        </a:p>
        <a:p>
          <a:r>
            <a:rPr kumimoji="1" lang="ja-JP" altLang="en-US" sz="1300">
              <a:latin typeface="ＭＳ Ｐゴシック" panose="020B0600070205080204" pitchFamily="50" charset="-128"/>
              <a:ea typeface="ＭＳ Ｐゴシック" panose="020B0600070205080204" pitchFamily="50" charset="-128"/>
            </a:rPr>
            <a:t>　町税等の徴収率の向上に努めるとともに、必要な事業を峻別し、投資的経費を抑制する等、歳出の徹底的な見直しを継続的に進め、財政基盤の強化を図る。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xdr:cNvCxnSpPr/>
      </xdr:nvCxnSpPr>
      <xdr:spPr>
        <a:xfrm flipV="1">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109237</xdr:rowOff>
    </xdr:from>
    <xdr:ext cx="762000" cy="259045"/>
    <xdr:sp macro="" textlink="">
      <xdr:nvSpPr>
        <xdr:cNvPr id="88"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前年度より１．８％減少したが、類似団体平均と比較してやや高い水準である。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地方交付税の増額等により、前年度より減少したと思われるが、歳入においては、引き続き町税等の歳入確保に努める。</a:t>
          </a:r>
        </a:p>
        <a:p>
          <a:r>
            <a:rPr kumimoji="1" lang="ja-JP" altLang="en-US" sz="1300">
              <a:latin typeface="ＭＳ Ｐゴシック" panose="020B0600070205080204" pitchFamily="50" charset="-128"/>
              <a:ea typeface="ＭＳ Ｐゴシック" panose="020B0600070205080204" pitchFamily="50" charset="-128"/>
            </a:rPr>
            <a:t>　また、歳出においては、今後、公債費の増加等が見込まれることから、財政状況に応じ繰上償還を実施していくとともに、施策優先度評価により、経常経費の削減に努める。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3048</xdr:rowOff>
    </xdr:to>
    <xdr:cxnSp macro="">
      <xdr:nvCxnSpPr>
        <xdr:cNvPr id="129" name="直線コネクタ 128"/>
        <xdr:cNvCxnSpPr/>
      </xdr:nvCxnSpPr>
      <xdr:spPr>
        <a:xfrm flipV="1">
          <a:off x="4114800" y="1106043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3048</xdr:rowOff>
    </xdr:to>
    <xdr:cxnSp macro="">
      <xdr:nvCxnSpPr>
        <xdr:cNvPr id="132" name="直線コネクタ 131"/>
        <xdr:cNvCxnSpPr/>
      </xdr:nvCxnSpPr>
      <xdr:spPr>
        <a:xfrm>
          <a:off x="3225800" y="1109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121412</xdr:rowOff>
    </xdr:to>
    <xdr:cxnSp macro="">
      <xdr:nvCxnSpPr>
        <xdr:cNvPr id="135" name="直線コネクタ 134"/>
        <xdr:cNvCxnSpPr/>
      </xdr:nvCxnSpPr>
      <xdr:spPr>
        <a:xfrm>
          <a:off x="2336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63500</xdr:rowOff>
    </xdr:to>
    <xdr:cxnSp macro="">
      <xdr:nvCxnSpPr>
        <xdr:cNvPr id="138" name="直線コネクタ 137"/>
        <xdr:cNvCxnSpPr/>
      </xdr:nvCxnSpPr>
      <xdr:spPr>
        <a:xfrm>
          <a:off x="1447800" y="1103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51" name="テキスト ボックス 150"/>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2" name="楕円 151"/>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3" name="テキスト ボックス 152"/>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4" name="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5" name="テキスト ボックス 154"/>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6" name="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7" name="テキスト ボックス 156"/>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前年度より４１，４２９円増加し、類似団体平均と比較して高い水準である。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普通建設事業以外の委託が増加傾向にあることから、その必要性、効果等について見直し、財政負担の軽減に努める。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83761</xdr:rowOff>
    </xdr:from>
    <xdr:to>
      <xdr:col>23</xdr:col>
      <xdr:colOff>133350</xdr:colOff>
      <xdr:row>81</xdr:row>
      <xdr:rowOff>139298</xdr:rowOff>
    </xdr:to>
    <xdr:cxnSp macro="">
      <xdr:nvCxnSpPr>
        <xdr:cNvPr id="192" name="直線コネクタ 191"/>
        <xdr:cNvCxnSpPr/>
      </xdr:nvCxnSpPr>
      <xdr:spPr>
        <a:xfrm>
          <a:off x="4114800" y="13971211"/>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27818</xdr:rowOff>
    </xdr:from>
    <xdr:to>
      <xdr:col>19</xdr:col>
      <xdr:colOff>133350</xdr:colOff>
      <xdr:row>81</xdr:row>
      <xdr:rowOff>83761</xdr:rowOff>
    </xdr:to>
    <xdr:cxnSp macro="">
      <xdr:nvCxnSpPr>
        <xdr:cNvPr id="195" name="直線コネクタ 194"/>
        <xdr:cNvCxnSpPr/>
      </xdr:nvCxnSpPr>
      <xdr:spPr>
        <a:xfrm>
          <a:off x="3225800" y="13915268"/>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7" name="テキスト ボックス 196"/>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166928</xdr:rowOff>
    </xdr:from>
    <xdr:to>
      <xdr:col>15</xdr:col>
      <xdr:colOff>82550</xdr:colOff>
      <xdr:row>81</xdr:row>
      <xdr:rowOff>27818</xdr:rowOff>
    </xdr:to>
    <xdr:cxnSp macro="">
      <xdr:nvCxnSpPr>
        <xdr:cNvPr id="198" name="直線コネクタ 197"/>
        <xdr:cNvCxnSpPr/>
      </xdr:nvCxnSpPr>
      <xdr:spPr>
        <a:xfrm>
          <a:off x="2336800" y="13882928"/>
          <a:ext cx="8890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0" name="テキスト ボックス 199"/>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166928</xdr:rowOff>
    </xdr:from>
    <xdr:to>
      <xdr:col>11</xdr:col>
      <xdr:colOff>31750</xdr:colOff>
      <xdr:row>81</xdr:row>
      <xdr:rowOff>1341</xdr:rowOff>
    </xdr:to>
    <xdr:cxnSp macro="">
      <xdr:nvCxnSpPr>
        <xdr:cNvPr id="201" name="直線コネクタ 200"/>
        <xdr:cNvCxnSpPr/>
      </xdr:nvCxnSpPr>
      <xdr:spPr>
        <a:xfrm flipV="1">
          <a:off x="1447800" y="13882928"/>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5" name="テキスト ボックス 204"/>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88498</xdr:rowOff>
    </xdr:from>
    <xdr:to>
      <xdr:col>23</xdr:col>
      <xdr:colOff>184150</xdr:colOff>
      <xdr:row>82</xdr:row>
      <xdr:rowOff>18648</xdr:rowOff>
    </xdr:to>
    <xdr:sp macro="" textlink="">
      <xdr:nvSpPr>
        <xdr:cNvPr id="211" name="楕円 210"/>
        <xdr:cNvSpPr/>
      </xdr:nvSpPr>
      <xdr:spPr>
        <a:xfrm>
          <a:off x="4902200" y="13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60575</xdr:rowOff>
    </xdr:from>
    <xdr:ext cx="762000" cy="259045"/>
    <xdr:sp macro="" textlink="">
      <xdr:nvSpPr>
        <xdr:cNvPr id="212" name="人件費・物件費等の状況該当値テキスト"/>
        <xdr:cNvSpPr txBox="1"/>
      </xdr:nvSpPr>
      <xdr:spPr>
        <a:xfrm>
          <a:off x="5041900" y="1394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32961</xdr:rowOff>
    </xdr:from>
    <xdr:to>
      <xdr:col>19</xdr:col>
      <xdr:colOff>184150</xdr:colOff>
      <xdr:row>81</xdr:row>
      <xdr:rowOff>134561</xdr:rowOff>
    </xdr:to>
    <xdr:sp macro="" textlink="">
      <xdr:nvSpPr>
        <xdr:cNvPr id="213" name="楕円 212"/>
        <xdr:cNvSpPr/>
      </xdr:nvSpPr>
      <xdr:spPr>
        <a:xfrm>
          <a:off x="4064000" y="139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119338</xdr:rowOff>
    </xdr:from>
    <xdr:ext cx="736600" cy="259045"/>
    <xdr:sp macro="" textlink="">
      <xdr:nvSpPr>
        <xdr:cNvPr id="214" name="テキスト ボックス 213"/>
        <xdr:cNvSpPr txBox="1"/>
      </xdr:nvSpPr>
      <xdr:spPr>
        <a:xfrm>
          <a:off x="3733800" y="1400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148468</xdr:rowOff>
    </xdr:from>
    <xdr:to>
      <xdr:col>15</xdr:col>
      <xdr:colOff>133350</xdr:colOff>
      <xdr:row>81</xdr:row>
      <xdr:rowOff>78618</xdr:rowOff>
    </xdr:to>
    <xdr:sp macro="" textlink="">
      <xdr:nvSpPr>
        <xdr:cNvPr id="215" name="楕円 214"/>
        <xdr:cNvSpPr/>
      </xdr:nvSpPr>
      <xdr:spPr>
        <a:xfrm>
          <a:off x="3175000" y="13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63395</xdr:rowOff>
    </xdr:from>
    <xdr:ext cx="762000" cy="259045"/>
    <xdr:sp macro="" textlink="">
      <xdr:nvSpPr>
        <xdr:cNvPr id="216" name="テキスト ボックス 215"/>
        <xdr:cNvSpPr txBox="1"/>
      </xdr:nvSpPr>
      <xdr:spPr>
        <a:xfrm>
          <a:off x="2844800" y="139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116128</xdr:rowOff>
    </xdr:from>
    <xdr:to>
      <xdr:col>11</xdr:col>
      <xdr:colOff>82550</xdr:colOff>
      <xdr:row>81</xdr:row>
      <xdr:rowOff>46278</xdr:rowOff>
    </xdr:to>
    <xdr:sp macro="" textlink="">
      <xdr:nvSpPr>
        <xdr:cNvPr id="217" name="楕円 216"/>
        <xdr:cNvSpPr/>
      </xdr:nvSpPr>
      <xdr:spPr>
        <a:xfrm>
          <a:off x="2286000" y="138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56455</xdr:rowOff>
    </xdr:from>
    <xdr:ext cx="762000" cy="259045"/>
    <xdr:sp macro="" textlink="">
      <xdr:nvSpPr>
        <xdr:cNvPr id="218" name="テキスト ボックス 217"/>
        <xdr:cNvSpPr txBox="1"/>
      </xdr:nvSpPr>
      <xdr:spPr>
        <a:xfrm>
          <a:off x="1955800" y="136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121991</xdr:rowOff>
    </xdr:from>
    <xdr:to>
      <xdr:col>7</xdr:col>
      <xdr:colOff>31750</xdr:colOff>
      <xdr:row>81</xdr:row>
      <xdr:rowOff>52141</xdr:rowOff>
    </xdr:to>
    <xdr:sp macro="" textlink="">
      <xdr:nvSpPr>
        <xdr:cNvPr id="219" name="楕円 218"/>
        <xdr:cNvSpPr/>
      </xdr:nvSpPr>
      <xdr:spPr>
        <a:xfrm>
          <a:off x="1397000" y="13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36918</xdr:rowOff>
    </xdr:from>
    <xdr:ext cx="762000" cy="259045"/>
    <xdr:sp macro="" textlink="">
      <xdr:nvSpPr>
        <xdr:cNvPr id="220" name="テキスト ボックス 219"/>
        <xdr:cNvSpPr txBox="1"/>
      </xdr:nvSpPr>
      <xdr:spPr>
        <a:xfrm>
          <a:off x="1066800" y="1392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前年度と同数値であるが、類似団体平均と比較して高い水準である。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行財政改革に伴う階層の変動が大きく影響していることから、短期的な改善は望めないが、中長期的には類似団体と同等の水準になるものと思われる。</a:t>
          </a:r>
        </a:p>
        <a:p>
          <a:r>
            <a:rPr kumimoji="1" lang="ja-JP" altLang="en-US" sz="1300">
              <a:latin typeface="ＭＳ Ｐゴシック" panose="020B0600070205080204" pitchFamily="50" charset="-128"/>
              <a:ea typeface="ＭＳ Ｐゴシック" panose="020B0600070205080204" pitchFamily="50" charset="-128"/>
            </a:rPr>
            <a:t>　なお、給与制度については、国人事院勧告及び県人事委員会勧告を踏まえ、適正な給与水準を維持している。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87</xdr:row>
      <xdr:rowOff>155363</xdr:rowOff>
    </xdr:to>
    <xdr:cxnSp macro="">
      <xdr:nvCxnSpPr>
        <xdr:cNvPr id="252" name="直線コネクタ 251"/>
        <xdr:cNvCxnSpPr/>
      </xdr:nvCxnSpPr>
      <xdr:spPr>
        <a:xfrm>
          <a:off x="16179800" y="150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88</xdr:row>
      <xdr:rowOff>0</xdr:rowOff>
    </xdr:to>
    <xdr:cxnSp macro="">
      <xdr:nvCxnSpPr>
        <xdr:cNvPr id="255" name="直線コネクタ 254"/>
        <xdr:cNvCxnSpPr/>
      </xdr:nvCxnSpPr>
      <xdr:spPr>
        <a:xfrm flipV="1">
          <a:off x="15290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32173</xdr:rowOff>
    </xdr:to>
    <xdr:cxnSp macro="">
      <xdr:nvCxnSpPr>
        <xdr:cNvPr id="258" name="直線コネクタ 257"/>
        <xdr:cNvCxnSpPr/>
      </xdr:nvCxnSpPr>
      <xdr:spPr>
        <a:xfrm flipV="1">
          <a:off x="14401800" y="150876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32173</xdr:rowOff>
    </xdr:to>
    <xdr:cxnSp macro="">
      <xdr:nvCxnSpPr>
        <xdr:cNvPr id="261" name="直線コネクタ 260"/>
        <xdr:cNvCxnSpPr/>
      </xdr:nvCxnSpPr>
      <xdr:spPr>
        <a:xfrm>
          <a:off x="13512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1" name="楕円 270"/>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2"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104563</xdr:rowOff>
    </xdr:from>
    <xdr:to>
      <xdr:col>77</xdr:col>
      <xdr:colOff>95250</xdr:colOff>
      <xdr:row>88</xdr:row>
      <xdr:rowOff>34713</xdr:rowOff>
    </xdr:to>
    <xdr:sp macro="" textlink="">
      <xdr:nvSpPr>
        <xdr:cNvPr id="273" name="楕円 272"/>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19490</xdr:rowOff>
    </xdr:from>
    <xdr:ext cx="736600" cy="259045"/>
    <xdr:sp macro="" textlink="">
      <xdr:nvSpPr>
        <xdr:cNvPr id="274" name="テキスト ボックス 273"/>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5" name="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77" name="楕円 276"/>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78" name="テキスト ボックス 277"/>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9" name="楕円 278"/>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0" name="テキスト ボックス 27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前年度より０．５４人増加し、類似団体平均と比較して高い水準である。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15218</xdr:rowOff>
    </xdr:from>
    <xdr:to>
      <xdr:col>81</xdr:col>
      <xdr:colOff>44450</xdr:colOff>
      <xdr:row>61</xdr:row>
      <xdr:rowOff>26077</xdr:rowOff>
    </xdr:to>
    <xdr:cxnSp macro="">
      <xdr:nvCxnSpPr>
        <xdr:cNvPr id="314" name="直線コネクタ 313"/>
        <xdr:cNvCxnSpPr/>
      </xdr:nvCxnSpPr>
      <xdr:spPr>
        <a:xfrm>
          <a:off x="16179800" y="1047366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142832</xdr:rowOff>
    </xdr:from>
    <xdr:to>
      <xdr:col>77</xdr:col>
      <xdr:colOff>44450</xdr:colOff>
      <xdr:row>61</xdr:row>
      <xdr:rowOff>15218</xdr:rowOff>
    </xdr:to>
    <xdr:cxnSp macro="">
      <xdr:nvCxnSpPr>
        <xdr:cNvPr id="317" name="直線コネクタ 316"/>
        <xdr:cNvCxnSpPr/>
      </xdr:nvCxnSpPr>
      <xdr:spPr>
        <a:xfrm>
          <a:off x="15290800" y="1042983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122524</xdr:rowOff>
    </xdr:from>
    <xdr:to>
      <xdr:col>72</xdr:col>
      <xdr:colOff>203200</xdr:colOff>
      <xdr:row>60</xdr:row>
      <xdr:rowOff>142832</xdr:rowOff>
    </xdr:to>
    <xdr:cxnSp macro="">
      <xdr:nvCxnSpPr>
        <xdr:cNvPr id="320" name="直線コネクタ 319"/>
        <xdr:cNvCxnSpPr/>
      </xdr:nvCxnSpPr>
      <xdr:spPr>
        <a:xfrm>
          <a:off x="14401800" y="10409524"/>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60</xdr:row>
      <xdr:rowOff>122524</xdr:rowOff>
    </xdr:to>
    <xdr:cxnSp macro="">
      <xdr:nvCxnSpPr>
        <xdr:cNvPr id="323" name="直線コネクタ 322"/>
        <xdr:cNvCxnSpPr/>
      </xdr:nvCxnSpPr>
      <xdr:spPr>
        <a:xfrm>
          <a:off x="13512800" y="1039926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5" name="テキスト ボックス 324"/>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7" name="テキスト ボックス 326"/>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146727</xdr:rowOff>
    </xdr:from>
    <xdr:to>
      <xdr:col>81</xdr:col>
      <xdr:colOff>95250</xdr:colOff>
      <xdr:row>61</xdr:row>
      <xdr:rowOff>76877</xdr:rowOff>
    </xdr:to>
    <xdr:sp macro="" textlink="">
      <xdr:nvSpPr>
        <xdr:cNvPr id="333" name="楕円 332"/>
        <xdr:cNvSpPr/>
      </xdr:nvSpPr>
      <xdr:spPr>
        <a:xfrm>
          <a:off x="169672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118804</xdr:rowOff>
    </xdr:from>
    <xdr:ext cx="762000" cy="259045"/>
    <xdr:sp macro="" textlink="">
      <xdr:nvSpPr>
        <xdr:cNvPr id="334" name="定員管理の状況該当値テキスト"/>
        <xdr:cNvSpPr txBox="1"/>
      </xdr:nvSpPr>
      <xdr:spPr>
        <a:xfrm>
          <a:off x="17106900" y="104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135868</xdr:rowOff>
    </xdr:from>
    <xdr:to>
      <xdr:col>77</xdr:col>
      <xdr:colOff>95250</xdr:colOff>
      <xdr:row>61</xdr:row>
      <xdr:rowOff>66018</xdr:rowOff>
    </xdr:to>
    <xdr:sp macro="" textlink="">
      <xdr:nvSpPr>
        <xdr:cNvPr id="335" name="楕円 334"/>
        <xdr:cNvSpPr/>
      </xdr:nvSpPr>
      <xdr:spPr>
        <a:xfrm>
          <a:off x="16129000" y="104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50795</xdr:rowOff>
    </xdr:from>
    <xdr:ext cx="736600" cy="259045"/>
    <xdr:sp macro="" textlink="">
      <xdr:nvSpPr>
        <xdr:cNvPr id="336" name="テキスト ボックス 335"/>
        <xdr:cNvSpPr txBox="1"/>
      </xdr:nvSpPr>
      <xdr:spPr>
        <a:xfrm>
          <a:off x="15798800" y="1050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92032</xdr:rowOff>
    </xdr:from>
    <xdr:to>
      <xdr:col>73</xdr:col>
      <xdr:colOff>44450</xdr:colOff>
      <xdr:row>61</xdr:row>
      <xdr:rowOff>22182</xdr:rowOff>
    </xdr:to>
    <xdr:sp macro="" textlink="">
      <xdr:nvSpPr>
        <xdr:cNvPr id="337" name="楕円 336"/>
        <xdr:cNvSpPr/>
      </xdr:nvSpPr>
      <xdr:spPr>
        <a:xfrm>
          <a:off x="15240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6959</xdr:rowOff>
    </xdr:from>
    <xdr:ext cx="762000" cy="259045"/>
    <xdr:sp macro="" textlink="">
      <xdr:nvSpPr>
        <xdr:cNvPr id="338" name="テキスト ボックス 337"/>
        <xdr:cNvSpPr txBox="1"/>
      </xdr:nvSpPr>
      <xdr:spPr>
        <a:xfrm>
          <a:off x="14909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71724</xdr:rowOff>
    </xdr:from>
    <xdr:to>
      <xdr:col>68</xdr:col>
      <xdr:colOff>203200</xdr:colOff>
      <xdr:row>61</xdr:row>
      <xdr:rowOff>1874</xdr:rowOff>
    </xdr:to>
    <xdr:sp macro="" textlink="">
      <xdr:nvSpPr>
        <xdr:cNvPr id="339" name="楕円 338"/>
        <xdr:cNvSpPr/>
      </xdr:nvSpPr>
      <xdr:spPr>
        <a:xfrm>
          <a:off x="14351000" y="103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158101</xdr:rowOff>
    </xdr:from>
    <xdr:ext cx="762000" cy="259045"/>
    <xdr:sp macro="" textlink="">
      <xdr:nvSpPr>
        <xdr:cNvPr id="340" name="テキスト ボックス 339"/>
        <xdr:cNvSpPr txBox="1"/>
      </xdr:nvSpPr>
      <xdr:spPr>
        <a:xfrm>
          <a:off x="14020800" y="104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41" name="楕円 340"/>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147845</xdr:rowOff>
    </xdr:from>
    <xdr:ext cx="762000" cy="259045"/>
    <xdr:sp macro="" textlink="">
      <xdr:nvSpPr>
        <xdr:cNvPr id="342" name="テキスト ボックス 341"/>
        <xdr:cNvSpPr txBox="1"/>
      </xdr:nvSpPr>
      <xdr:spPr>
        <a:xfrm>
          <a:off x="13131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前年度より０．２％増加したが、類似団体平均と比較して低い水準である。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町営住宅整備事業や支所地区公共施設再編事業等の大規模な建設事業に係る地方債の借入に伴い上昇していることから、今後も普通建設事業の精査や繰上償還等を実施し、公債費の抑制に努める。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118956</xdr:rowOff>
    </xdr:to>
    <xdr:cxnSp macro="">
      <xdr:nvCxnSpPr>
        <xdr:cNvPr id="375" name="直線コネクタ 374"/>
        <xdr:cNvCxnSpPr/>
      </xdr:nvCxnSpPr>
      <xdr:spPr>
        <a:xfrm>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78" name="直線コネクタ 377"/>
        <xdr:cNvCxnSpPr/>
      </xdr:nvCxnSpPr>
      <xdr:spPr>
        <a:xfrm>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0" name="テキスト ボックス 379"/>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86783</xdr:rowOff>
    </xdr:to>
    <xdr:cxnSp macro="">
      <xdr:nvCxnSpPr>
        <xdr:cNvPr id="381" name="直線コネクタ 380"/>
        <xdr:cNvCxnSpPr/>
      </xdr:nvCxnSpPr>
      <xdr:spPr>
        <a:xfrm>
          <a:off x="14401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70696</xdr:rowOff>
    </xdr:to>
    <xdr:cxnSp macro="">
      <xdr:nvCxnSpPr>
        <xdr:cNvPr id="384" name="直線コネクタ 383"/>
        <xdr:cNvCxnSpPr/>
      </xdr:nvCxnSpPr>
      <xdr:spPr>
        <a:xfrm>
          <a:off x="13512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6" name="テキスト ボックス 385"/>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8" name="テキスト ボックス 387"/>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4" name="楕円 393"/>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5"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6" name="楕円 39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7" name="テキスト ボックス 39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8" name="楕円 397"/>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0" name="楕円 399"/>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1" name="テキスト ボックス 400"/>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2" name="楕円 40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3" name="テキスト ボックス 40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しかし、町営住宅整備事業や支所地区公共施設再編事業等の大規模な建設工事に係る地方債の借入により、地方債残高が増加したことから、今後も繰上償還の実施や後年度に渡る財政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104589</xdr:rowOff>
    </xdr:from>
    <xdr:ext cx="9099176" cy="425758"/>
    <xdr:sp macro="" textlink="">
      <xdr:nvSpPr>
        <xdr:cNvPr id="455" name="テキスト ボックス 454">
          <a:extLst>
            <a:ext uri="{FF2B5EF4-FFF2-40B4-BE49-F238E27FC236}">
              <a16:creationId xmlns:a16="http://schemas.microsoft.com/office/drawing/2014/main" id="{B7833EC5-7802-49C9-93AF-5F55205E114C}"/>
            </a:ext>
          </a:extLst>
        </xdr:cNvPr>
        <xdr:cNvSpPr txBox="1"/>
      </xdr:nvSpPr>
      <xdr:spPr>
        <a:xfrm>
          <a:off x="755650" y="4562289"/>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定員管理適正化計画に基づき毎年度職員数を管理しており、今後も定員管理適正化計画の目標値に向け、計画的に取り組む。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23586</xdr:rowOff>
    </xdr:to>
    <xdr:cxnSp macro="">
      <xdr:nvCxnSpPr>
        <xdr:cNvPr id="68" name="直線コネクタ 67"/>
        <xdr:cNvCxnSpPr/>
      </xdr:nvCxnSpPr>
      <xdr:spPr>
        <a:xfrm flipV="1">
          <a:off x="3987800" y="6184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36</xdr:row>
      <xdr:rowOff>110672</xdr:rowOff>
    </xdr:to>
    <xdr:cxnSp macro="">
      <xdr:nvCxnSpPr>
        <xdr:cNvPr id="71" name="直線コネクタ 70"/>
        <xdr:cNvCxnSpPr/>
      </xdr:nvCxnSpPr>
      <xdr:spPr>
        <a:xfrm flipV="1">
          <a:off x="3098800" y="61957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110672</xdr:rowOff>
    </xdr:to>
    <xdr:cxnSp macro="">
      <xdr:nvCxnSpPr>
        <xdr:cNvPr id="74" name="直線コネクタ 73"/>
        <xdr:cNvCxnSpPr/>
      </xdr:nvCxnSpPr>
      <xdr:spPr>
        <a:xfrm>
          <a:off x="2209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26307</xdr:rowOff>
    </xdr:to>
    <xdr:cxnSp macro="">
      <xdr:nvCxnSpPr>
        <xdr:cNvPr id="77" name="直線コネクタ 76"/>
        <xdr:cNvCxnSpPr/>
      </xdr:nvCxnSpPr>
      <xdr:spPr>
        <a:xfrm flipV="1">
          <a:off x="1320800" y="628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4" name="テキスト ボックス 93"/>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今後は電気料金の高騰により光熱水費の増加が見込まれることから、節電に努めるとともに、その他の経費（普通建設事業以外の委託等）においては事業内容を精査し、経費削減に努める。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113284</xdr:rowOff>
    </xdr:to>
    <xdr:cxnSp macro="">
      <xdr:nvCxnSpPr>
        <xdr:cNvPr id="126" name="直線コネクタ 125"/>
        <xdr:cNvCxnSpPr/>
      </xdr:nvCxnSpPr>
      <xdr:spPr>
        <a:xfrm>
          <a:off x="15671800" y="2856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78994</xdr:rowOff>
    </xdr:to>
    <xdr:cxnSp macro="">
      <xdr:nvCxnSpPr>
        <xdr:cNvPr id="129" name="直線コネクタ 128"/>
        <xdr:cNvCxnSpPr/>
      </xdr:nvCxnSpPr>
      <xdr:spPr>
        <a:xfrm flipV="1">
          <a:off x="14782800" y="2856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78994</xdr:rowOff>
    </xdr:to>
    <xdr:cxnSp macro="">
      <xdr:nvCxnSpPr>
        <xdr:cNvPr id="132" name="直線コネクタ 131"/>
        <xdr:cNvCxnSpPr/>
      </xdr:nvCxnSpPr>
      <xdr:spPr>
        <a:xfrm>
          <a:off x="13893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74422</xdr:rowOff>
    </xdr:to>
    <xdr:cxnSp macro="">
      <xdr:nvCxnSpPr>
        <xdr:cNvPr id="135" name="直線コネクタ 134"/>
        <xdr:cNvCxnSpPr/>
      </xdr:nvCxnSpPr>
      <xdr:spPr>
        <a:xfrm>
          <a:off x="13004800" y="298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5" name="楕円 144"/>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6"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7" name="楕円 146"/>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8" name="テキスト ボックス 147"/>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9" name="楕円 148"/>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50" name="テキスト ボックス 149"/>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51" name="楕円 150"/>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52" name="テキスト ボックス 151"/>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3" name="楕円 152"/>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54" name="テキスト ボックス 153"/>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今後も福祉サービス等の増加が見込まれるが、健康増進対策等の取り組みにより医療扶助の抑制が可能になると思われることから、経費削減に努める。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4" name="直線コネクタ 183"/>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46990</xdr:rowOff>
    </xdr:to>
    <xdr:cxnSp macro="">
      <xdr:nvCxnSpPr>
        <xdr:cNvPr id="187" name="直線コネクタ 186"/>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0" name="直線コネクタ 189"/>
        <xdr:cNvCxnSpPr/>
      </xdr:nvCxnSpPr>
      <xdr:spPr>
        <a:xfrm flipV="1">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3" name="直線コネクタ 192"/>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5" name="楕円 204"/>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6" name="テキスト ボックス 205"/>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7" name="楕円 206"/>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8" name="テキスト ボックス 207"/>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前年度より０．４ポイント減少したが、類似団体平均と比較して高い水準である。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高齢化に伴い、後期高齢者医療特別会計、介護保険事業特別会計等の繰出額が増加傾向になっていくと推測されるため、特別会計の適正化を図りながら、普通会計の負担額軽減に努める。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53848</xdr:rowOff>
    </xdr:to>
    <xdr:cxnSp macro="">
      <xdr:nvCxnSpPr>
        <xdr:cNvPr id="242" name="直線コネクタ 241"/>
        <xdr:cNvCxnSpPr/>
      </xdr:nvCxnSpPr>
      <xdr:spPr>
        <a:xfrm flipV="1">
          <a:off x="15671800" y="99796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58</xdr:row>
      <xdr:rowOff>53848</xdr:rowOff>
    </xdr:to>
    <xdr:cxnSp macro="">
      <xdr:nvCxnSpPr>
        <xdr:cNvPr id="245" name="直線コネクタ 244"/>
        <xdr:cNvCxnSpPr/>
      </xdr:nvCxnSpPr>
      <xdr:spPr>
        <a:xfrm>
          <a:off x="14782800" y="9837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92710</xdr:rowOff>
    </xdr:to>
    <xdr:cxnSp macro="">
      <xdr:nvCxnSpPr>
        <xdr:cNvPr id="248" name="直線コネクタ 247"/>
        <xdr:cNvCxnSpPr/>
      </xdr:nvCxnSpPr>
      <xdr:spPr>
        <a:xfrm flipV="1">
          <a:off x="13893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57</xdr:row>
      <xdr:rowOff>92710</xdr:rowOff>
    </xdr:to>
    <xdr:cxnSp macro="">
      <xdr:nvCxnSpPr>
        <xdr:cNvPr id="251" name="直線コネクタ 250"/>
        <xdr:cNvCxnSpPr/>
      </xdr:nvCxnSpPr>
      <xdr:spPr>
        <a:xfrm>
          <a:off x="13004800" y="96870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5" name="楕円 264"/>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6" name="テキスト ボックス 26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9" name="楕円 268"/>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0" name="テキスト ボックス 269"/>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前年度より０．４ポイント減少したが、類似団体平均と比較して高い水準である。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個人や団体等への補助金等が増加していることから、今後も補助金交付事業の適正化を図るとともに、必要性の低い補助金は見直し等を行う。</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148227</xdr:rowOff>
    </xdr:from>
    <xdr:to>
      <xdr:col>82</xdr:col>
      <xdr:colOff>107950</xdr:colOff>
      <xdr:row>38</xdr:row>
      <xdr:rowOff>2903</xdr:rowOff>
    </xdr:to>
    <xdr:cxnSp macro="">
      <xdr:nvCxnSpPr>
        <xdr:cNvPr id="304" name="直線コネクタ 303"/>
        <xdr:cNvCxnSpPr/>
      </xdr:nvCxnSpPr>
      <xdr:spPr>
        <a:xfrm flipV="1">
          <a:off x="15671800" y="64918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38</xdr:row>
      <xdr:rowOff>2903</xdr:rowOff>
    </xdr:to>
    <xdr:cxnSp macro="">
      <xdr:nvCxnSpPr>
        <xdr:cNvPr id="307" name="直線コネクタ 306"/>
        <xdr:cNvCxnSpPr/>
      </xdr:nvCxnSpPr>
      <xdr:spPr>
        <a:xfrm>
          <a:off x="14782800" y="64461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102507</xdr:rowOff>
    </xdr:to>
    <xdr:cxnSp macro="">
      <xdr:nvCxnSpPr>
        <xdr:cNvPr id="310" name="直線コネクタ 309"/>
        <xdr:cNvCxnSpPr/>
      </xdr:nvCxnSpPr>
      <xdr:spPr>
        <a:xfrm>
          <a:off x="13893800" y="63220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154758</xdr:rowOff>
    </xdr:to>
    <xdr:cxnSp macro="">
      <xdr:nvCxnSpPr>
        <xdr:cNvPr id="313" name="直線コネクタ 312"/>
        <xdr:cNvCxnSpPr/>
      </xdr:nvCxnSpPr>
      <xdr:spPr>
        <a:xfrm flipV="1">
          <a:off x="13004800" y="6322060"/>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97427</xdr:rowOff>
    </xdr:from>
    <xdr:to>
      <xdr:col>82</xdr:col>
      <xdr:colOff>158750</xdr:colOff>
      <xdr:row>38</xdr:row>
      <xdr:rowOff>27577</xdr:rowOff>
    </xdr:to>
    <xdr:sp macro="" textlink="">
      <xdr:nvSpPr>
        <xdr:cNvPr id="323" name="楕円 322"/>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69504</xdr:rowOff>
    </xdr:from>
    <xdr:ext cx="762000" cy="259045"/>
    <xdr:sp macro="" textlink="">
      <xdr:nvSpPr>
        <xdr:cNvPr id="324" name="補助費等該当値テキスト"/>
        <xdr:cNvSpPr txBox="1"/>
      </xdr:nvSpPr>
      <xdr:spPr>
        <a:xfrm>
          <a:off x="16598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123553</xdr:rowOff>
    </xdr:from>
    <xdr:to>
      <xdr:col>78</xdr:col>
      <xdr:colOff>120650</xdr:colOff>
      <xdr:row>38</xdr:row>
      <xdr:rowOff>53703</xdr:rowOff>
    </xdr:to>
    <xdr:sp macro="" textlink="">
      <xdr:nvSpPr>
        <xdr:cNvPr id="325" name="楕円 324"/>
        <xdr:cNvSpPr/>
      </xdr:nvSpPr>
      <xdr:spPr>
        <a:xfrm>
          <a:off x="15621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38480</xdr:rowOff>
    </xdr:from>
    <xdr:ext cx="736600" cy="259045"/>
    <xdr:sp macro="" textlink="">
      <xdr:nvSpPr>
        <xdr:cNvPr id="326" name="テキスト ボックス 325"/>
        <xdr:cNvSpPr txBox="1"/>
      </xdr:nvSpPr>
      <xdr:spPr>
        <a:xfrm>
          <a:off x="15290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27" name="楕円 326"/>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8" name="テキスト ボックス 327"/>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31" name="楕円 330"/>
        <xdr:cNvSpPr/>
      </xdr:nvSpPr>
      <xdr:spPr>
        <a:xfrm>
          <a:off x="12954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18886</xdr:rowOff>
    </xdr:from>
    <xdr:ext cx="762000" cy="259045"/>
    <xdr:sp macro="" textlink="">
      <xdr:nvSpPr>
        <xdr:cNvPr id="332" name="テキスト ボックス 331"/>
        <xdr:cNvSpPr txBox="1"/>
      </xdr:nvSpPr>
      <xdr:spPr>
        <a:xfrm>
          <a:off x="12623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前年度より０．８ポイント減少し、類似団体平均と比較して低い水準である。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今後は町営住宅整備事業や支所地区公共施設再編事業等の大規模な建設事業に係る地方債の償還に伴い増加する見込みであるが、普通建設事業の見直し、地方債発行の抑制や繰上償還の実施等により、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101854</xdr:rowOff>
    </xdr:to>
    <xdr:cxnSp macro="">
      <xdr:nvCxnSpPr>
        <xdr:cNvPr id="362" name="直線コネクタ 361"/>
        <xdr:cNvCxnSpPr/>
      </xdr:nvCxnSpPr>
      <xdr:spPr>
        <a:xfrm flipV="1">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101854</xdr:rowOff>
    </xdr:to>
    <xdr:cxnSp macro="">
      <xdr:nvCxnSpPr>
        <xdr:cNvPr id="365" name="直線コネクタ 364"/>
        <xdr:cNvCxnSpPr/>
      </xdr:nvCxnSpPr>
      <xdr:spPr>
        <a:xfrm>
          <a:off x="3098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92711</xdr:rowOff>
    </xdr:to>
    <xdr:cxnSp macro="">
      <xdr:nvCxnSpPr>
        <xdr:cNvPr id="368" name="直線コネクタ 367"/>
        <xdr:cNvCxnSpPr/>
      </xdr:nvCxnSpPr>
      <xdr:spPr>
        <a:xfrm>
          <a:off x="2209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106426</xdr:rowOff>
    </xdr:to>
    <xdr:cxnSp macro="">
      <xdr:nvCxnSpPr>
        <xdr:cNvPr id="371" name="直線コネクタ 370"/>
        <xdr:cNvCxnSpPr/>
      </xdr:nvCxnSpPr>
      <xdr:spPr>
        <a:xfrm flipV="1">
          <a:off x="1320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1" name="楕円 380"/>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2"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3" name="楕円 382"/>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84" name="テキスト ボックス 38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5" name="楕円 384"/>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6" name="テキスト ボックス 385"/>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7" name="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8" name="テキスト ボックス 38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9" name="楕円 388"/>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0" name="テキスト ボックス 38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前年度より１．０ポイント減少したが、類似団体平均と比較して高い水準である。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今後は社会保障費の増加が見込まれることから、行政サービスの水準を保ちつつ、事業の見直し等により、経費削減に努める。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89444</xdr:rowOff>
    </xdr:from>
    <xdr:to>
      <xdr:col>82</xdr:col>
      <xdr:colOff>107950</xdr:colOff>
      <xdr:row>77</xdr:row>
      <xdr:rowOff>122101</xdr:rowOff>
    </xdr:to>
    <xdr:cxnSp macro="">
      <xdr:nvCxnSpPr>
        <xdr:cNvPr id="425" name="直線コネクタ 424"/>
        <xdr:cNvCxnSpPr/>
      </xdr:nvCxnSpPr>
      <xdr:spPr>
        <a:xfrm flipV="1">
          <a:off x="15671800" y="13291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122101</xdr:rowOff>
    </xdr:to>
    <xdr:cxnSp macro="">
      <xdr:nvCxnSpPr>
        <xdr:cNvPr id="428" name="直線コネクタ 427"/>
        <xdr:cNvCxnSpPr/>
      </xdr:nvCxnSpPr>
      <xdr:spPr>
        <a:xfrm>
          <a:off x="14782800" y="132943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77</xdr:row>
      <xdr:rowOff>92711</xdr:rowOff>
    </xdr:to>
    <xdr:cxnSp macro="">
      <xdr:nvCxnSpPr>
        <xdr:cNvPr id="431" name="直線コネクタ 430"/>
        <xdr:cNvCxnSpPr/>
      </xdr:nvCxnSpPr>
      <xdr:spPr>
        <a:xfrm>
          <a:off x="13893800" y="13255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53521</xdr:rowOff>
    </xdr:to>
    <xdr:cxnSp macro="">
      <xdr:nvCxnSpPr>
        <xdr:cNvPr id="434" name="直線コネクタ 433"/>
        <xdr:cNvCxnSpPr/>
      </xdr:nvCxnSpPr>
      <xdr:spPr>
        <a:xfrm>
          <a:off x="13004800" y="13242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44" name="楕円 443"/>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10721</xdr:rowOff>
    </xdr:from>
    <xdr:ext cx="762000" cy="259045"/>
    <xdr:sp macro="" textlink="">
      <xdr:nvSpPr>
        <xdr:cNvPr id="445" name="公債費以外該当値テキスト"/>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71301</xdr:rowOff>
    </xdr:from>
    <xdr:to>
      <xdr:col>78</xdr:col>
      <xdr:colOff>120650</xdr:colOff>
      <xdr:row>78</xdr:row>
      <xdr:rowOff>1451</xdr:rowOff>
    </xdr:to>
    <xdr:sp macro="" textlink="">
      <xdr:nvSpPr>
        <xdr:cNvPr id="446" name="楕円 445"/>
        <xdr:cNvSpPr/>
      </xdr:nvSpPr>
      <xdr:spPr>
        <a:xfrm>
          <a:off x="15621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11628</xdr:rowOff>
    </xdr:from>
    <xdr:ext cx="736600" cy="259045"/>
    <xdr:sp macro="" textlink="">
      <xdr:nvSpPr>
        <xdr:cNvPr id="447" name="テキスト ボックス 446"/>
        <xdr:cNvSpPr txBox="1"/>
      </xdr:nvSpPr>
      <xdr:spPr>
        <a:xfrm>
          <a:off x="15290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8" name="楕円 447"/>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9" name="テキスト ボックス 448"/>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2721</xdr:rowOff>
    </xdr:from>
    <xdr:to>
      <xdr:col>69</xdr:col>
      <xdr:colOff>142875</xdr:colOff>
      <xdr:row>77</xdr:row>
      <xdr:rowOff>104321</xdr:rowOff>
    </xdr:to>
    <xdr:sp macro="" textlink="">
      <xdr:nvSpPr>
        <xdr:cNvPr id="450" name="楕円 449"/>
        <xdr:cNvSpPr/>
      </xdr:nvSpPr>
      <xdr:spPr>
        <a:xfrm>
          <a:off x="13843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114498</xdr:rowOff>
    </xdr:from>
    <xdr:ext cx="762000" cy="259045"/>
    <xdr:sp macro="" textlink="">
      <xdr:nvSpPr>
        <xdr:cNvPr id="451" name="テキスト ボックス 450"/>
        <xdr:cNvSpPr txBox="1"/>
      </xdr:nvSpPr>
      <xdr:spPr>
        <a:xfrm>
          <a:off x="13512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161108</xdr:rowOff>
    </xdr:from>
    <xdr:to>
      <xdr:col>65</xdr:col>
      <xdr:colOff>53975</xdr:colOff>
      <xdr:row>77</xdr:row>
      <xdr:rowOff>91258</xdr:rowOff>
    </xdr:to>
    <xdr:sp macro="" textlink="">
      <xdr:nvSpPr>
        <xdr:cNvPr id="452" name="楕円 451"/>
        <xdr:cNvSpPr/>
      </xdr:nvSpPr>
      <xdr:spPr>
        <a:xfrm>
          <a:off x="12954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101435</xdr:rowOff>
    </xdr:from>
    <xdr:ext cx="762000" cy="259045"/>
    <xdr:sp macro="" textlink="">
      <xdr:nvSpPr>
        <xdr:cNvPr id="453" name="テキスト ボックス 452"/>
        <xdr:cNvSpPr txBox="1"/>
      </xdr:nvSpPr>
      <xdr:spPr>
        <a:xfrm>
          <a:off x="12623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59948</xdr:rowOff>
    </xdr:from>
    <xdr:to>
      <xdr:col>29</xdr:col>
      <xdr:colOff>127000</xdr:colOff>
      <xdr:row>16</xdr:row>
      <xdr:rowOff>94190</xdr:rowOff>
    </xdr:to>
    <xdr:cxnSp macro="">
      <xdr:nvCxnSpPr>
        <xdr:cNvPr id="47" name="直線コネクタ 46"/>
        <xdr:cNvCxnSpPr/>
      </xdr:nvCxnSpPr>
      <xdr:spPr bwMode="auto">
        <a:xfrm flipV="1">
          <a:off x="5003800" y="2850773"/>
          <a:ext cx="6477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94190</xdr:rowOff>
    </xdr:from>
    <xdr:to>
      <xdr:col>26</xdr:col>
      <xdr:colOff>50800</xdr:colOff>
      <xdr:row>16</xdr:row>
      <xdr:rowOff>121679</xdr:rowOff>
    </xdr:to>
    <xdr:cxnSp macro="">
      <xdr:nvCxnSpPr>
        <xdr:cNvPr id="50" name="直線コネクタ 49"/>
        <xdr:cNvCxnSpPr/>
      </xdr:nvCxnSpPr>
      <xdr:spPr bwMode="auto">
        <a:xfrm flipV="1">
          <a:off x="4305300" y="2885015"/>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121679</xdr:rowOff>
    </xdr:from>
    <xdr:to>
      <xdr:col>22</xdr:col>
      <xdr:colOff>114300</xdr:colOff>
      <xdr:row>16</xdr:row>
      <xdr:rowOff>158024</xdr:rowOff>
    </xdr:to>
    <xdr:cxnSp macro="">
      <xdr:nvCxnSpPr>
        <xdr:cNvPr id="53" name="直線コネクタ 52"/>
        <xdr:cNvCxnSpPr/>
      </xdr:nvCxnSpPr>
      <xdr:spPr bwMode="auto">
        <a:xfrm flipV="1">
          <a:off x="3606800" y="2912504"/>
          <a:ext cx="698500" cy="3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158024</xdr:rowOff>
    </xdr:from>
    <xdr:to>
      <xdr:col>18</xdr:col>
      <xdr:colOff>177800</xdr:colOff>
      <xdr:row>17</xdr:row>
      <xdr:rowOff>2213</xdr:rowOff>
    </xdr:to>
    <xdr:cxnSp macro="">
      <xdr:nvCxnSpPr>
        <xdr:cNvPr id="56" name="直線コネクタ 55"/>
        <xdr:cNvCxnSpPr/>
      </xdr:nvCxnSpPr>
      <xdr:spPr bwMode="auto">
        <a:xfrm flipV="1">
          <a:off x="2908300" y="2948849"/>
          <a:ext cx="698500" cy="1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9148</xdr:rowOff>
    </xdr:from>
    <xdr:to>
      <xdr:col>29</xdr:col>
      <xdr:colOff>177800</xdr:colOff>
      <xdr:row>16</xdr:row>
      <xdr:rowOff>110748</xdr:rowOff>
    </xdr:to>
    <xdr:sp macro="" textlink="">
      <xdr:nvSpPr>
        <xdr:cNvPr id="66" name="楕円 65"/>
        <xdr:cNvSpPr/>
      </xdr:nvSpPr>
      <xdr:spPr bwMode="auto">
        <a:xfrm>
          <a:off x="5600700" y="27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25675</xdr:rowOff>
    </xdr:from>
    <xdr:ext cx="762000" cy="259045"/>
    <xdr:sp macro="" textlink="">
      <xdr:nvSpPr>
        <xdr:cNvPr id="67" name="人口1人当たり決算額の推移該当値テキスト130"/>
        <xdr:cNvSpPr txBox="1"/>
      </xdr:nvSpPr>
      <xdr:spPr>
        <a:xfrm>
          <a:off x="5740400" y="2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43390</xdr:rowOff>
    </xdr:from>
    <xdr:to>
      <xdr:col>26</xdr:col>
      <xdr:colOff>101600</xdr:colOff>
      <xdr:row>16</xdr:row>
      <xdr:rowOff>144990</xdr:rowOff>
    </xdr:to>
    <xdr:sp macro="" textlink="">
      <xdr:nvSpPr>
        <xdr:cNvPr id="68" name="楕円 67"/>
        <xdr:cNvSpPr/>
      </xdr:nvSpPr>
      <xdr:spPr bwMode="auto">
        <a:xfrm>
          <a:off x="4953000" y="283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155167</xdr:rowOff>
    </xdr:from>
    <xdr:ext cx="736600" cy="259045"/>
    <xdr:sp macro="" textlink="">
      <xdr:nvSpPr>
        <xdr:cNvPr id="69" name="テキスト ボックス 68"/>
        <xdr:cNvSpPr txBox="1"/>
      </xdr:nvSpPr>
      <xdr:spPr>
        <a:xfrm>
          <a:off x="4622800" y="260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70879</xdr:rowOff>
    </xdr:from>
    <xdr:to>
      <xdr:col>22</xdr:col>
      <xdr:colOff>165100</xdr:colOff>
      <xdr:row>17</xdr:row>
      <xdr:rowOff>1029</xdr:rowOff>
    </xdr:to>
    <xdr:sp macro="" textlink="">
      <xdr:nvSpPr>
        <xdr:cNvPr id="70" name="楕円 69"/>
        <xdr:cNvSpPr/>
      </xdr:nvSpPr>
      <xdr:spPr bwMode="auto">
        <a:xfrm>
          <a:off x="4254500" y="286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11206</xdr:rowOff>
    </xdr:from>
    <xdr:ext cx="762000" cy="259045"/>
    <xdr:sp macro="" textlink="">
      <xdr:nvSpPr>
        <xdr:cNvPr id="71" name="テキスト ボックス 70"/>
        <xdr:cNvSpPr txBox="1"/>
      </xdr:nvSpPr>
      <xdr:spPr>
        <a:xfrm>
          <a:off x="3924300" y="263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107224</xdr:rowOff>
    </xdr:from>
    <xdr:to>
      <xdr:col>19</xdr:col>
      <xdr:colOff>38100</xdr:colOff>
      <xdr:row>17</xdr:row>
      <xdr:rowOff>37374</xdr:rowOff>
    </xdr:to>
    <xdr:sp macro="" textlink="">
      <xdr:nvSpPr>
        <xdr:cNvPr id="72" name="楕円 71"/>
        <xdr:cNvSpPr/>
      </xdr:nvSpPr>
      <xdr:spPr bwMode="auto">
        <a:xfrm>
          <a:off x="3556000" y="289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47551</xdr:rowOff>
    </xdr:from>
    <xdr:ext cx="762000" cy="259045"/>
    <xdr:sp macro="" textlink="">
      <xdr:nvSpPr>
        <xdr:cNvPr id="73" name="テキスト ボックス 72"/>
        <xdr:cNvSpPr txBox="1"/>
      </xdr:nvSpPr>
      <xdr:spPr>
        <a:xfrm>
          <a:off x="3225800" y="26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122863</xdr:rowOff>
    </xdr:from>
    <xdr:to>
      <xdr:col>15</xdr:col>
      <xdr:colOff>101600</xdr:colOff>
      <xdr:row>17</xdr:row>
      <xdr:rowOff>53013</xdr:rowOff>
    </xdr:to>
    <xdr:sp macro="" textlink="">
      <xdr:nvSpPr>
        <xdr:cNvPr id="74" name="楕円 73"/>
        <xdr:cNvSpPr/>
      </xdr:nvSpPr>
      <xdr:spPr bwMode="auto">
        <a:xfrm>
          <a:off x="2857500" y="291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63190</xdr:rowOff>
    </xdr:from>
    <xdr:ext cx="762000" cy="259045"/>
    <xdr:sp macro="" textlink="">
      <xdr:nvSpPr>
        <xdr:cNvPr id="75" name="テキスト ボックス 74"/>
        <xdr:cNvSpPr txBox="1"/>
      </xdr:nvSpPr>
      <xdr:spPr>
        <a:xfrm>
          <a:off x="2527300" y="268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45007</xdr:rowOff>
    </xdr:from>
    <xdr:to>
      <xdr:col>29</xdr:col>
      <xdr:colOff>127000</xdr:colOff>
      <xdr:row>37</xdr:row>
      <xdr:rowOff>47458</xdr:rowOff>
    </xdr:to>
    <xdr:cxnSp macro="">
      <xdr:nvCxnSpPr>
        <xdr:cNvPr id="105" name="直線コネクタ 104"/>
        <xdr:cNvCxnSpPr/>
      </xdr:nvCxnSpPr>
      <xdr:spPr bwMode="auto">
        <a:xfrm flipV="1">
          <a:off x="5003800" y="7169707"/>
          <a:ext cx="6477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47458</xdr:rowOff>
    </xdr:from>
    <xdr:to>
      <xdr:col>26</xdr:col>
      <xdr:colOff>50800</xdr:colOff>
      <xdr:row>37</xdr:row>
      <xdr:rowOff>82252</xdr:rowOff>
    </xdr:to>
    <xdr:cxnSp macro="">
      <xdr:nvCxnSpPr>
        <xdr:cNvPr id="108" name="直線コネクタ 107"/>
        <xdr:cNvCxnSpPr/>
      </xdr:nvCxnSpPr>
      <xdr:spPr bwMode="auto">
        <a:xfrm flipV="1">
          <a:off x="4305300" y="7172158"/>
          <a:ext cx="698500" cy="3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82252</xdr:rowOff>
    </xdr:from>
    <xdr:to>
      <xdr:col>22</xdr:col>
      <xdr:colOff>114300</xdr:colOff>
      <xdr:row>37</xdr:row>
      <xdr:rowOff>98968</xdr:rowOff>
    </xdr:to>
    <xdr:cxnSp macro="">
      <xdr:nvCxnSpPr>
        <xdr:cNvPr id="111" name="直線コネクタ 110"/>
        <xdr:cNvCxnSpPr/>
      </xdr:nvCxnSpPr>
      <xdr:spPr bwMode="auto">
        <a:xfrm flipV="1">
          <a:off x="3606800" y="7206952"/>
          <a:ext cx="698500" cy="1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96282</xdr:rowOff>
    </xdr:from>
    <xdr:to>
      <xdr:col>18</xdr:col>
      <xdr:colOff>177800</xdr:colOff>
      <xdr:row>37</xdr:row>
      <xdr:rowOff>98968</xdr:rowOff>
    </xdr:to>
    <xdr:cxnSp macro="">
      <xdr:nvCxnSpPr>
        <xdr:cNvPr id="114" name="直線コネクタ 113"/>
        <xdr:cNvCxnSpPr/>
      </xdr:nvCxnSpPr>
      <xdr:spPr bwMode="auto">
        <a:xfrm>
          <a:off x="2908300" y="7220982"/>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165657</xdr:rowOff>
    </xdr:from>
    <xdr:to>
      <xdr:col>29</xdr:col>
      <xdr:colOff>177800</xdr:colOff>
      <xdr:row>37</xdr:row>
      <xdr:rowOff>95807</xdr:rowOff>
    </xdr:to>
    <xdr:sp macro="" textlink="">
      <xdr:nvSpPr>
        <xdr:cNvPr id="124" name="楕円 123"/>
        <xdr:cNvSpPr/>
      </xdr:nvSpPr>
      <xdr:spPr bwMode="auto">
        <a:xfrm>
          <a:off x="5600700" y="711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137734</xdr:rowOff>
    </xdr:from>
    <xdr:ext cx="762000" cy="259045"/>
    <xdr:sp macro="" textlink="">
      <xdr:nvSpPr>
        <xdr:cNvPr id="125" name="人口1人当たり決算額の推移該当値テキスト445"/>
        <xdr:cNvSpPr txBox="1"/>
      </xdr:nvSpPr>
      <xdr:spPr>
        <a:xfrm>
          <a:off x="5740400" y="709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168108</xdr:rowOff>
    </xdr:from>
    <xdr:to>
      <xdr:col>26</xdr:col>
      <xdr:colOff>101600</xdr:colOff>
      <xdr:row>37</xdr:row>
      <xdr:rowOff>98258</xdr:rowOff>
    </xdr:to>
    <xdr:sp macro="" textlink="">
      <xdr:nvSpPr>
        <xdr:cNvPr id="126" name="楕円 125"/>
        <xdr:cNvSpPr/>
      </xdr:nvSpPr>
      <xdr:spPr bwMode="auto">
        <a:xfrm>
          <a:off x="4953000" y="712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83035</xdr:rowOff>
    </xdr:from>
    <xdr:ext cx="736600" cy="259045"/>
    <xdr:sp macro="" textlink="">
      <xdr:nvSpPr>
        <xdr:cNvPr id="127" name="テキスト ボックス 126"/>
        <xdr:cNvSpPr txBox="1"/>
      </xdr:nvSpPr>
      <xdr:spPr>
        <a:xfrm>
          <a:off x="4622800" y="720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31452</xdr:rowOff>
    </xdr:from>
    <xdr:to>
      <xdr:col>22</xdr:col>
      <xdr:colOff>165100</xdr:colOff>
      <xdr:row>37</xdr:row>
      <xdr:rowOff>133052</xdr:rowOff>
    </xdr:to>
    <xdr:sp macro="" textlink="">
      <xdr:nvSpPr>
        <xdr:cNvPr id="128" name="楕円 127"/>
        <xdr:cNvSpPr/>
      </xdr:nvSpPr>
      <xdr:spPr bwMode="auto">
        <a:xfrm>
          <a:off x="4254500" y="71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117829</xdr:rowOff>
    </xdr:from>
    <xdr:ext cx="762000" cy="259045"/>
    <xdr:sp macro="" textlink="">
      <xdr:nvSpPr>
        <xdr:cNvPr id="129" name="テキスト ボックス 128"/>
        <xdr:cNvSpPr txBox="1"/>
      </xdr:nvSpPr>
      <xdr:spPr>
        <a:xfrm>
          <a:off x="3924300" y="72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48168</xdr:rowOff>
    </xdr:from>
    <xdr:to>
      <xdr:col>19</xdr:col>
      <xdr:colOff>38100</xdr:colOff>
      <xdr:row>37</xdr:row>
      <xdr:rowOff>149768</xdr:rowOff>
    </xdr:to>
    <xdr:sp macro="" textlink="">
      <xdr:nvSpPr>
        <xdr:cNvPr id="130" name="楕円 129"/>
        <xdr:cNvSpPr/>
      </xdr:nvSpPr>
      <xdr:spPr bwMode="auto">
        <a:xfrm>
          <a:off x="3556000" y="717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134545</xdr:rowOff>
    </xdr:from>
    <xdr:ext cx="762000" cy="259045"/>
    <xdr:sp macro="" textlink="">
      <xdr:nvSpPr>
        <xdr:cNvPr id="131" name="テキスト ボックス 130"/>
        <xdr:cNvSpPr txBox="1"/>
      </xdr:nvSpPr>
      <xdr:spPr>
        <a:xfrm>
          <a:off x="3225800" y="72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45482</xdr:rowOff>
    </xdr:from>
    <xdr:to>
      <xdr:col>15</xdr:col>
      <xdr:colOff>101600</xdr:colOff>
      <xdr:row>37</xdr:row>
      <xdr:rowOff>147082</xdr:rowOff>
    </xdr:to>
    <xdr:sp macro="" textlink="">
      <xdr:nvSpPr>
        <xdr:cNvPr id="132" name="楕円 131"/>
        <xdr:cNvSpPr/>
      </xdr:nvSpPr>
      <xdr:spPr bwMode="auto">
        <a:xfrm>
          <a:off x="2857500" y="71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131859</xdr:rowOff>
    </xdr:from>
    <xdr:ext cx="762000" cy="259045"/>
    <xdr:sp macro="" textlink="">
      <xdr:nvSpPr>
        <xdr:cNvPr id="133" name="テキスト ボックス 132"/>
        <xdr:cNvSpPr txBox="1"/>
      </xdr:nvSpPr>
      <xdr:spPr>
        <a:xfrm>
          <a:off x="2527300" y="725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131663</xdr:rowOff>
    </xdr:from>
    <xdr:to>
      <xdr:col>24</xdr:col>
      <xdr:colOff>63500</xdr:colOff>
      <xdr:row>36</xdr:row>
      <xdr:rowOff>11620</xdr:rowOff>
    </xdr:to>
    <xdr:cxnSp macro="">
      <xdr:nvCxnSpPr>
        <xdr:cNvPr id="58" name="直線コネクタ 57"/>
        <xdr:cNvCxnSpPr/>
      </xdr:nvCxnSpPr>
      <xdr:spPr>
        <a:xfrm flipV="1">
          <a:off x="3797300" y="6132413"/>
          <a:ext cx="838200" cy="5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xdr:rowOff>
    </xdr:from>
    <xdr:to>
      <xdr:col>19</xdr:col>
      <xdr:colOff>177800</xdr:colOff>
      <xdr:row>36</xdr:row>
      <xdr:rowOff>88322</xdr:rowOff>
    </xdr:to>
    <xdr:cxnSp macro="">
      <xdr:nvCxnSpPr>
        <xdr:cNvPr id="61" name="直線コネクタ 60"/>
        <xdr:cNvCxnSpPr/>
      </xdr:nvCxnSpPr>
      <xdr:spPr>
        <a:xfrm flipV="1">
          <a:off x="2908300" y="6183820"/>
          <a:ext cx="889000" cy="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88322</xdr:rowOff>
    </xdr:from>
    <xdr:to>
      <xdr:col>15</xdr:col>
      <xdr:colOff>50800</xdr:colOff>
      <xdr:row>36</xdr:row>
      <xdr:rowOff>110451</xdr:rowOff>
    </xdr:to>
    <xdr:cxnSp macro="">
      <xdr:nvCxnSpPr>
        <xdr:cNvPr id="64" name="直線コネクタ 63"/>
        <xdr:cNvCxnSpPr/>
      </xdr:nvCxnSpPr>
      <xdr:spPr>
        <a:xfrm flipV="1">
          <a:off x="2019300" y="626052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102464</xdr:rowOff>
    </xdr:from>
    <xdr:to>
      <xdr:col>10</xdr:col>
      <xdr:colOff>114300</xdr:colOff>
      <xdr:row>36</xdr:row>
      <xdr:rowOff>110451</xdr:rowOff>
    </xdr:to>
    <xdr:cxnSp macro="">
      <xdr:nvCxnSpPr>
        <xdr:cNvPr id="67" name="直線コネクタ 66"/>
        <xdr:cNvCxnSpPr/>
      </xdr:nvCxnSpPr>
      <xdr:spPr>
        <a:xfrm>
          <a:off x="1130300" y="627466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80863</xdr:rowOff>
    </xdr:from>
    <xdr:to>
      <xdr:col>24</xdr:col>
      <xdr:colOff>114300</xdr:colOff>
      <xdr:row>36</xdr:row>
      <xdr:rowOff>11013</xdr:rowOff>
    </xdr:to>
    <xdr:sp macro="" textlink="">
      <xdr:nvSpPr>
        <xdr:cNvPr id="77" name="楕円 76"/>
        <xdr:cNvSpPr/>
      </xdr:nvSpPr>
      <xdr:spPr>
        <a:xfrm>
          <a:off x="4584700" y="6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103740</xdr:rowOff>
    </xdr:from>
    <xdr:ext cx="599010" cy="259045"/>
    <xdr:sp macro="" textlink="">
      <xdr:nvSpPr>
        <xdr:cNvPr id="78" name="人件費該当値テキスト"/>
        <xdr:cNvSpPr txBox="1"/>
      </xdr:nvSpPr>
      <xdr:spPr>
        <a:xfrm>
          <a:off x="4686300" y="593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132270</xdr:rowOff>
    </xdr:from>
    <xdr:to>
      <xdr:col>20</xdr:col>
      <xdr:colOff>38100</xdr:colOff>
      <xdr:row>36</xdr:row>
      <xdr:rowOff>62420</xdr:rowOff>
    </xdr:to>
    <xdr:sp macro="" textlink="">
      <xdr:nvSpPr>
        <xdr:cNvPr id="79" name="楕円 78"/>
        <xdr:cNvSpPr/>
      </xdr:nvSpPr>
      <xdr:spPr>
        <a:xfrm>
          <a:off x="3746500" y="6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78947</xdr:rowOff>
    </xdr:from>
    <xdr:ext cx="599010" cy="259045"/>
    <xdr:sp macro="" textlink="">
      <xdr:nvSpPr>
        <xdr:cNvPr id="80" name="テキスト ボックス 79"/>
        <xdr:cNvSpPr txBox="1"/>
      </xdr:nvSpPr>
      <xdr:spPr>
        <a:xfrm>
          <a:off x="3497795" y="59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37522</xdr:rowOff>
    </xdr:from>
    <xdr:to>
      <xdr:col>15</xdr:col>
      <xdr:colOff>101600</xdr:colOff>
      <xdr:row>36</xdr:row>
      <xdr:rowOff>139122</xdr:rowOff>
    </xdr:to>
    <xdr:sp macro="" textlink="">
      <xdr:nvSpPr>
        <xdr:cNvPr id="81" name="楕円 80"/>
        <xdr:cNvSpPr/>
      </xdr:nvSpPr>
      <xdr:spPr>
        <a:xfrm>
          <a:off x="2857500" y="62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155649</xdr:rowOff>
    </xdr:from>
    <xdr:ext cx="599010" cy="259045"/>
    <xdr:sp macro="" textlink="">
      <xdr:nvSpPr>
        <xdr:cNvPr id="82" name="テキスト ボックス 81"/>
        <xdr:cNvSpPr txBox="1"/>
      </xdr:nvSpPr>
      <xdr:spPr>
        <a:xfrm>
          <a:off x="2608795" y="59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59651</xdr:rowOff>
    </xdr:from>
    <xdr:to>
      <xdr:col>10</xdr:col>
      <xdr:colOff>165100</xdr:colOff>
      <xdr:row>36</xdr:row>
      <xdr:rowOff>161251</xdr:rowOff>
    </xdr:to>
    <xdr:sp macro="" textlink="">
      <xdr:nvSpPr>
        <xdr:cNvPr id="83" name="楕円 82"/>
        <xdr:cNvSpPr/>
      </xdr:nvSpPr>
      <xdr:spPr>
        <a:xfrm>
          <a:off x="1968500" y="62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152378</xdr:rowOff>
    </xdr:from>
    <xdr:ext cx="599010" cy="259045"/>
    <xdr:sp macro="" textlink="">
      <xdr:nvSpPr>
        <xdr:cNvPr id="84" name="テキスト ボックス 83"/>
        <xdr:cNvSpPr txBox="1"/>
      </xdr:nvSpPr>
      <xdr:spPr>
        <a:xfrm>
          <a:off x="1719795" y="632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51664</xdr:rowOff>
    </xdr:from>
    <xdr:to>
      <xdr:col>6</xdr:col>
      <xdr:colOff>38100</xdr:colOff>
      <xdr:row>36</xdr:row>
      <xdr:rowOff>153264</xdr:rowOff>
    </xdr:to>
    <xdr:sp macro="" textlink="">
      <xdr:nvSpPr>
        <xdr:cNvPr id="85" name="楕円 84"/>
        <xdr:cNvSpPr/>
      </xdr:nvSpPr>
      <xdr:spPr>
        <a:xfrm>
          <a:off x="1079500" y="6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169791</xdr:rowOff>
    </xdr:from>
    <xdr:ext cx="599010" cy="259045"/>
    <xdr:sp macro="" textlink="">
      <xdr:nvSpPr>
        <xdr:cNvPr id="86" name="テキスト ボックス 85"/>
        <xdr:cNvSpPr txBox="1"/>
      </xdr:nvSpPr>
      <xdr:spPr>
        <a:xfrm>
          <a:off x="830795" y="599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60618</xdr:rowOff>
    </xdr:from>
    <xdr:to>
      <xdr:col>24</xdr:col>
      <xdr:colOff>63500</xdr:colOff>
      <xdr:row>57</xdr:row>
      <xdr:rowOff>76591</xdr:rowOff>
    </xdr:to>
    <xdr:cxnSp macro="">
      <xdr:nvCxnSpPr>
        <xdr:cNvPr id="115" name="直線コネクタ 114"/>
        <xdr:cNvCxnSpPr/>
      </xdr:nvCxnSpPr>
      <xdr:spPr>
        <a:xfrm flipV="1">
          <a:off x="3797300" y="9833268"/>
          <a:ext cx="8382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76591</xdr:rowOff>
    </xdr:from>
    <xdr:to>
      <xdr:col>19</xdr:col>
      <xdr:colOff>177800</xdr:colOff>
      <xdr:row>57</xdr:row>
      <xdr:rowOff>83381</xdr:rowOff>
    </xdr:to>
    <xdr:cxnSp macro="">
      <xdr:nvCxnSpPr>
        <xdr:cNvPr id="118" name="直線コネクタ 117"/>
        <xdr:cNvCxnSpPr/>
      </xdr:nvCxnSpPr>
      <xdr:spPr>
        <a:xfrm flipV="1">
          <a:off x="2908300" y="984924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83381</xdr:rowOff>
    </xdr:from>
    <xdr:to>
      <xdr:col>15</xdr:col>
      <xdr:colOff>50800</xdr:colOff>
      <xdr:row>57</xdr:row>
      <xdr:rowOff>91498</xdr:rowOff>
    </xdr:to>
    <xdr:cxnSp macro="">
      <xdr:nvCxnSpPr>
        <xdr:cNvPr id="121" name="直線コネクタ 120"/>
        <xdr:cNvCxnSpPr/>
      </xdr:nvCxnSpPr>
      <xdr:spPr>
        <a:xfrm flipV="1">
          <a:off x="2019300" y="9856031"/>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79365</xdr:rowOff>
    </xdr:from>
    <xdr:to>
      <xdr:col>10</xdr:col>
      <xdr:colOff>114300</xdr:colOff>
      <xdr:row>57</xdr:row>
      <xdr:rowOff>91498</xdr:rowOff>
    </xdr:to>
    <xdr:cxnSp macro="">
      <xdr:nvCxnSpPr>
        <xdr:cNvPr id="124" name="直線コネクタ 123"/>
        <xdr:cNvCxnSpPr/>
      </xdr:nvCxnSpPr>
      <xdr:spPr>
        <a:xfrm>
          <a:off x="1130300" y="9852015"/>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9818</xdr:rowOff>
    </xdr:from>
    <xdr:to>
      <xdr:col>24</xdr:col>
      <xdr:colOff>114300</xdr:colOff>
      <xdr:row>57</xdr:row>
      <xdr:rowOff>111418</xdr:rowOff>
    </xdr:to>
    <xdr:sp macro="" textlink="">
      <xdr:nvSpPr>
        <xdr:cNvPr id="134" name="楕円 133"/>
        <xdr:cNvSpPr/>
      </xdr:nvSpPr>
      <xdr:spPr>
        <a:xfrm>
          <a:off x="4584700" y="97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96195</xdr:rowOff>
    </xdr:from>
    <xdr:ext cx="599010" cy="259045"/>
    <xdr:sp macro="" textlink="">
      <xdr:nvSpPr>
        <xdr:cNvPr id="135" name="物件費該当値テキスト"/>
        <xdr:cNvSpPr txBox="1"/>
      </xdr:nvSpPr>
      <xdr:spPr>
        <a:xfrm>
          <a:off x="4686300" y="96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25791</xdr:rowOff>
    </xdr:from>
    <xdr:to>
      <xdr:col>20</xdr:col>
      <xdr:colOff>38100</xdr:colOff>
      <xdr:row>57</xdr:row>
      <xdr:rowOff>127391</xdr:rowOff>
    </xdr:to>
    <xdr:sp macro="" textlink="">
      <xdr:nvSpPr>
        <xdr:cNvPr id="136" name="楕円 135"/>
        <xdr:cNvSpPr/>
      </xdr:nvSpPr>
      <xdr:spPr>
        <a:xfrm>
          <a:off x="3746500" y="97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118518</xdr:rowOff>
    </xdr:from>
    <xdr:ext cx="599010" cy="259045"/>
    <xdr:sp macro="" textlink="">
      <xdr:nvSpPr>
        <xdr:cNvPr id="137" name="テキスト ボックス 136"/>
        <xdr:cNvSpPr txBox="1"/>
      </xdr:nvSpPr>
      <xdr:spPr>
        <a:xfrm>
          <a:off x="3497795" y="98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32581</xdr:rowOff>
    </xdr:from>
    <xdr:to>
      <xdr:col>15</xdr:col>
      <xdr:colOff>101600</xdr:colOff>
      <xdr:row>57</xdr:row>
      <xdr:rowOff>134181</xdr:rowOff>
    </xdr:to>
    <xdr:sp macro="" textlink="">
      <xdr:nvSpPr>
        <xdr:cNvPr id="138" name="楕円 137"/>
        <xdr:cNvSpPr/>
      </xdr:nvSpPr>
      <xdr:spPr>
        <a:xfrm>
          <a:off x="2857500" y="98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125308</xdr:rowOff>
    </xdr:from>
    <xdr:ext cx="599010" cy="259045"/>
    <xdr:sp macro="" textlink="">
      <xdr:nvSpPr>
        <xdr:cNvPr id="139" name="テキスト ボックス 138"/>
        <xdr:cNvSpPr txBox="1"/>
      </xdr:nvSpPr>
      <xdr:spPr>
        <a:xfrm>
          <a:off x="2608795" y="98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40698</xdr:rowOff>
    </xdr:from>
    <xdr:to>
      <xdr:col>10</xdr:col>
      <xdr:colOff>165100</xdr:colOff>
      <xdr:row>57</xdr:row>
      <xdr:rowOff>142298</xdr:rowOff>
    </xdr:to>
    <xdr:sp macro="" textlink="">
      <xdr:nvSpPr>
        <xdr:cNvPr id="140" name="楕円 139"/>
        <xdr:cNvSpPr/>
      </xdr:nvSpPr>
      <xdr:spPr>
        <a:xfrm>
          <a:off x="19685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133425</xdr:rowOff>
    </xdr:from>
    <xdr:ext cx="599010" cy="259045"/>
    <xdr:sp macro="" textlink="">
      <xdr:nvSpPr>
        <xdr:cNvPr id="141" name="テキスト ボックス 140"/>
        <xdr:cNvSpPr txBox="1"/>
      </xdr:nvSpPr>
      <xdr:spPr>
        <a:xfrm>
          <a:off x="1719795" y="990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28565</xdr:rowOff>
    </xdr:from>
    <xdr:to>
      <xdr:col>6</xdr:col>
      <xdr:colOff>38100</xdr:colOff>
      <xdr:row>57</xdr:row>
      <xdr:rowOff>130165</xdr:rowOff>
    </xdr:to>
    <xdr:sp macro="" textlink="">
      <xdr:nvSpPr>
        <xdr:cNvPr id="142" name="楕円 141"/>
        <xdr:cNvSpPr/>
      </xdr:nvSpPr>
      <xdr:spPr>
        <a:xfrm>
          <a:off x="1079500" y="9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121292</xdr:rowOff>
    </xdr:from>
    <xdr:ext cx="599010" cy="259045"/>
    <xdr:sp macro="" textlink="">
      <xdr:nvSpPr>
        <xdr:cNvPr id="143" name="テキスト ボックス 142"/>
        <xdr:cNvSpPr txBox="1"/>
      </xdr:nvSpPr>
      <xdr:spPr>
        <a:xfrm>
          <a:off x="830795" y="989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113691</xdr:rowOff>
    </xdr:from>
    <xdr:to>
      <xdr:col>24</xdr:col>
      <xdr:colOff>63500</xdr:colOff>
      <xdr:row>75</xdr:row>
      <xdr:rowOff>169494</xdr:rowOff>
    </xdr:to>
    <xdr:cxnSp macro="">
      <xdr:nvCxnSpPr>
        <xdr:cNvPr id="172" name="直線コネクタ 171"/>
        <xdr:cNvCxnSpPr/>
      </xdr:nvCxnSpPr>
      <xdr:spPr>
        <a:xfrm flipV="1">
          <a:off x="3797300" y="12800991"/>
          <a:ext cx="838200" cy="2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169494</xdr:rowOff>
    </xdr:from>
    <xdr:to>
      <xdr:col>19</xdr:col>
      <xdr:colOff>177800</xdr:colOff>
      <xdr:row>76</xdr:row>
      <xdr:rowOff>83262</xdr:rowOff>
    </xdr:to>
    <xdr:cxnSp macro="">
      <xdr:nvCxnSpPr>
        <xdr:cNvPr id="175" name="直線コネクタ 174"/>
        <xdr:cNvCxnSpPr/>
      </xdr:nvCxnSpPr>
      <xdr:spPr>
        <a:xfrm flipV="1">
          <a:off x="2908300" y="13028244"/>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83262</xdr:rowOff>
    </xdr:from>
    <xdr:to>
      <xdr:col>15</xdr:col>
      <xdr:colOff>50800</xdr:colOff>
      <xdr:row>76</xdr:row>
      <xdr:rowOff>109931</xdr:rowOff>
    </xdr:to>
    <xdr:cxnSp macro="">
      <xdr:nvCxnSpPr>
        <xdr:cNvPr id="178" name="直線コネクタ 177"/>
        <xdr:cNvCxnSpPr/>
      </xdr:nvCxnSpPr>
      <xdr:spPr>
        <a:xfrm flipV="1">
          <a:off x="2019300" y="13113462"/>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109931</xdr:rowOff>
    </xdr:from>
    <xdr:to>
      <xdr:col>10</xdr:col>
      <xdr:colOff>114300</xdr:colOff>
      <xdr:row>76</xdr:row>
      <xdr:rowOff>112903</xdr:rowOff>
    </xdr:to>
    <xdr:cxnSp macro="">
      <xdr:nvCxnSpPr>
        <xdr:cNvPr id="181" name="直線コネクタ 180"/>
        <xdr:cNvCxnSpPr/>
      </xdr:nvCxnSpPr>
      <xdr:spPr>
        <a:xfrm flipV="1">
          <a:off x="1130300" y="131401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62891</xdr:rowOff>
    </xdr:from>
    <xdr:to>
      <xdr:col>24</xdr:col>
      <xdr:colOff>114300</xdr:colOff>
      <xdr:row>74</xdr:row>
      <xdr:rowOff>164491</xdr:rowOff>
    </xdr:to>
    <xdr:sp macro="" textlink="">
      <xdr:nvSpPr>
        <xdr:cNvPr id="191" name="楕円 190"/>
        <xdr:cNvSpPr/>
      </xdr:nvSpPr>
      <xdr:spPr>
        <a:xfrm>
          <a:off x="4584700" y="127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85768</xdr:rowOff>
    </xdr:from>
    <xdr:ext cx="534377" cy="259045"/>
    <xdr:sp macro="" textlink="">
      <xdr:nvSpPr>
        <xdr:cNvPr id="192" name="維持補修費該当値テキスト"/>
        <xdr:cNvSpPr txBox="1"/>
      </xdr:nvSpPr>
      <xdr:spPr>
        <a:xfrm>
          <a:off x="4686300" y="126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118694</xdr:rowOff>
    </xdr:from>
    <xdr:to>
      <xdr:col>20</xdr:col>
      <xdr:colOff>38100</xdr:colOff>
      <xdr:row>76</xdr:row>
      <xdr:rowOff>48844</xdr:rowOff>
    </xdr:to>
    <xdr:sp macro="" textlink="">
      <xdr:nvSpPr>
        <xdr:cNvPr id="193" name="楕円 192"/>
        <xdr:cNvSpPr/>
      </xdr:nvSpPr>
      <xdr:spPr>
        <a:xfrm>
          <a:off x="3746500" y="12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65371</xdr:rowOff>
    </xdr:from>
    <xdr:ext cx="534377" cy="259045"/>
    <xdr:sp macro="" textlink="">
      <xdr:nvSpPr>
        <xdr:cNvPr id="194" name="テキスト ボックス 193"/>
        <xdr:cNvSpPr txBox="1"/>
      </xdr:nvSpPr>
      <xdr:spPr>
        <a:xfrm>
          <a:off x="3530111" y="12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32462</xdr:rowOff>
    </xdr:from>
    <xdr:to>
      <xdr:col>15</xdr:col>
      <xdr:colOff>101600</xdr:colOff>
      <xdr:row>76</xdr:row>
      <xdr:rowOff>134062</xdr:rowOff>
    </xdr:to>
    <xdr:sp macro="" textlink="">
      <xdr:nvSpPr>
        <xdr:cNvPr id="195" name="楕円 194"/>
        <xdr:cNvSpPr/>
      </xdr:nvSpPr>
      <xdr:spPr>
        <a:xfrm>
          <a:off x="2857500" y="130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150589</xdr:rowOff>
    </xdr:from>
    <xdr:ext cx="534377" cy="259045"/>
    <xdr:sp macro="" textlink="">
      <xdr:nvSpPr>
        <xdr:cNvPr id="196" name="テキスト ボックス 195"/>
        <xdr:cNvSpPr txBox="1"/>
      </xdr:nvSpPr>
      <xdr:spPr>
        <a:xfrm>
          <a:off x="2641111" y="128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59131</xdr:rowOff>
    </xdr:from>
    <xdr:to>
      <xdr:col>10</xdr:col>
      <xdr:colOff>165100</xdr:colOff>
      <xdr:row>76</xdr:row>
      <xdr:rowOff>160731</xdr:rowOff>
    </xdr:to>
    <xdr:sp macro="" textlink="">
      <xdr:nvSpPr>
        <xdr:cNvPr id="197" name="楕円 196"/>
        <xdr:cNvSpPr/>
      </xdr:nvSpPr>
      <xdr:spPr>
        <a:xfrm>
          <a:off x="19685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5808</xdr:rowOff>
    </xdr:from>
    <xdr:ext cx="534377" cy="259045"/>
    <xdr:sp macro="" textlink="">
      <xdr:nvSpPr>
        <xdr:cNvPr id="198" name="テキスト ボックス 197"/>
        <xdr:cNvSpPr txBox="1"/>
      </xdr:nvSpPr>
      <xdr:spPr>
        <a:xfrm>
          <a:off x="1752111" y="128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62103</xdr:rowOff>
    </xdr:from>
    <xdr:to>
      <xdr:col>6</xdr:col>
      <xdr:colOff>38100</xdr:colOff>
      <xdr:row>76</xdr:row>
      <xdr:rowOff>163703</xdr:rowOff>
    </xdr:to>
    <xdr:sp macro="" textlink="">
      <xdr:nvSpPr>
        <xdr:cNvPr id="199" name="楕円 198"/>
        <xdr:cNvSpPr/>
      </xdr:nvSpPr>
      <xdr:spPr>
        <a:xfrm>
          <a:off x="10795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8780</xdr:rowOff>
    </xdr:from>
    <xdr:ext cx="534377" cy="259045"/>
    <xdr:sp macro="" textlink="">
      <xdr:nvSpPr>
        <xdr:cNvPr id="200" name="テキスト ボックス 199"/>
        <xdr:cNvSpPr txBox="1"/>
      </xdr:nvSpPr>
      <xdr:spPr>
        <a:xfrm>
          <a:off x="863111" y="128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39497</xdr:rowOff>
    </xdr:from>
    <xdr:to>
      <xdr:col>24</xdr:col>
      <xdr:colOff>62865</xdr:colOff>
      <xdr:row>96</xdr:row>
      <xdr:rowOff>157736</xdr:rowOff>
    </xdr:to>
    <xdr:cxnSp macro="">
      <xdr:nvCxnSpPr>
        <xdr:cNvPr id="224" name="直線コネクタ 223"/>
        <xdr:cNvCxnSpPr/>
      </xdr:nvCxnSpPr>
      <xdr:spPr>
        <a:xfrm flipV="1">
          <a:off x="4633595" y="15469997"/>
          <a:ext cx="1270" cy="1146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161563</xdr:rowOff>
    </xdr:from>
    <xdr:ext cx="534377" cy="259045"/>
    <xdr:sp macro="" textlink="">
      <xdr:nvSpPr>
        <xdr:cNvPr id="225" name="扶助費最小値テキスト"/>
        <xdr:cNvSpPr txBox="1"/>
      </xdr:nvSpPr>
      <xdr:spPr>
        <a:xfrm>
          <a:off x="4686300" y="166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157736</xdr:rowOff>
    </xdr:from>
    <xdr:to>
      <xdr:col>24</xdr:col>
      <xdr:colOff>152400</xdr:colOff>
      <xdr:row>96</xdr:row>
      <xdr:rowOff>157736</xdr:rowOff>
    </xdr:to>
    <xdr:cxnSp macro="">
      <xdr:nvCxnSpPr>
        <xdr:cNvPr id="226" name="直線コネクタ 225"/>
        <xdr:cNvCxnSpPr/>
      </xdr:nvCxnSpPr>
      <xdr:spPr>
        <a:xfrm>
          <a:off x="4546600" y="1661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157624</xdr:rowOff>
    </xdr:from>
    <xdr:ext cx="599010" cy="259045"/>
    <xdr:sp macro="" textlink="">
      <xdr:nvSpPr>
        <xdr:cNvPr id="227" name="扶助費最大値テキスト"/>
        <xdr:cNvSpPr txBox="1"/>
      </xdr:nvSpPr>
      <xdr:spPr>
        <a:xfrm>
          <a:off x="4686300" y="1524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39497</xdr:rowOff>
    </xdr:from>
    <xdr:to>
      <xdr:col>24</xdr:col>
      <xdr:colOff>152400</xdr:colOff>
      <xdr:row>90</xdr:row>
      <xdr:rowOff>39497</xdr:rowOff>
    </xdr:to>
    <xdr:cxnSp macro="">
      <xdr:nvCxnSpPr>
        <xdr:cNvPr id="228" name="直線コネクタ 227"/>
        <xdr:cNvCxnSpPr/>
      </xdr:nvCxnSpPr>
      <xdr:spPr>
        <a:xfrm>
          <a:off x="4546600" y="1546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81460</xdr:rowOff>
    </xdr:from>
    <xdr:to>
      <xdr:col>24</xdr:col>
      <xdr:colOff>63500</xdr:colOff>
      <xdr:row>97</xdr:row>
      <xdr:rowOff>106378</xdr:rowOff>
    </xdr:to>
    <xdr:cxnSp macro="">
      <xdr:nvCxnSpPr>
        <xdr:cNvPr id="229" name="直線コネクタ 228"/>
        <xdr:cNvCxnSpPr/>
      </xdr:nvCxnSpPr>
      <xdr:spPr>
        <a:xfrm flipV="1">
          <a:off x="3797300" y="16540660"/>
          <a:ext cx="8382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34678</xdr:rowOff>
    </xdr:from>
    <xdr:ext cx="534377" cy="259045"/>
    <xdr:sp macro="" textlink="">
      <xdr:nvSpPr>
        <xdr:cNvPr id="230" name="扶助費平均値テキスト"/>
        <xdr:cNvSpPr txBox="1"/>
      </xdr:nvSpPr>
      <xdr:spPr>
        <a:xfrm>
          <a:off x="4686300" y="1615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11801</xdr:rowOff>
    </xdr:from>
    <xdr:to>
      <xdr:col>24</xdr:col>
      <xdr:colOff>114300</xdr:colOff>
      <xdr:row>95</xdr:row>
      <xdr:rowOff>113401</xdr:rowOff>
    </xdr:to>
    <xdr:sp macro="" textlink="">
      <xdr:nvSpPr>
        <xdr:cNvPr id="231" name="フローチャート: 判断 230"/>
        <xdr:cNvSpPr/>
      </xdr:nvSpPr>
      <xdr:spPr>
        <a:xfrm>
          <a:off x="45847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106378</xdr:rowOff>
    </xdr:from>
    <xdr:to>
      <xdr:col>19</xdr:col>
      <xdr:colOff>177800</xdr:colOff>
      <xdr:row>97</xdr:row>
      <xdr:rowOff>117343</xdr:rowOff>
    </xdr:to>
    <xdr:cxnSp macro="">
      <xdr:nvCxnSpPr>
        <xdr:cNvPr id="232" name="直線コネクタ 231"/>
        <xdr:cNvCxnSpPr/>
      </xdr:nvCxnSpPr>
      <xdr:spPr>
        <a:xfrm flipV="1">
          <a:off x="2908300" y="1673702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100076</xdr:rowOff>
    </xdr:from>
    <xdr:to>
      <xdr:col>15</xdr:col>
      <xdr:colOff>50800</xdr:colOff>
      <xdr:row>97</xdr:row>
      <xdr:rowOff>117343</xdr:rowOff>
    </xdr:to>
    <xdr:cxnSp macro="">
      <xdr:nvCxnSpPr>
        <xdr:cNvPr id="235" name="直線コネクタ 234"/>
        <xdr:cNvCxnSpPr/>
      </xdr:nvCxnSpPr>
      <xdr:spPr>
        <a:xfrm>
          <a:off x="2019300" y="16730726"/>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67782</xdr:rowOff>
    </xdr:from>
    <xdr:to>
      <xdr:col>10</xdr:col>
      <xdr:colOff>114300</xdr:colOff>
      <xdr:row>97</xdr:row>
      <xdr:rowOff>100076</xdr:rowOff>
    </xdr:to>
    <xdr:cxnSp macro="">
      <xdr:nvCxnSpPr>
        <xdr:cNvPr id="238" name="直線コネクタ 237"/>
        <xdr:cNvCxnSpPr/>
      </xdr:nvCxnSpPr>
      <xdr:spPr>
        <a:xfrm>
          <a:off x="1130300" y="16698432"/>
          <a:ext cx="8890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30660</xdr:rowOff>
    </xdr:from>
    <xdr:to>
      <xdr:col>24</xdr:col>
      <xdr:colOff>114300</xdr:colOff>
      <xdr:row>96</xdr:row>
      <xdr:rowOff>132260</xdr:rowOff>
    </xdr:to>
    <xdr:sp macro="" textlink="">
      <xdr:nvSpPr>
        <xdr:cNvPr id="248" name="楕円 247"/>
        <xdr:cNvSpPr/>
      </xdr:nvSpPr>
      <xdr:spPr>
        <a:xfrm>
          <a:off x="4584700" y="164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117037</xdr:rowOff>
    </xdr:from>
    <xdr:ext cx="534377" cy="259045"/>
    <xdr:sp macro="" textlink="">
      <xdr:nvSpPr>
        <xdr:cNvPr id="249" name="扶助費該当値テキスト"/>
        <xdr:cNvSpPr txBox="1"/>
      </xdr:nvSpPr>
      <xdr:spPr>
        <a:xfrm>
          <a:off x="4686300" y="164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55578</xdr:rowOff>
    </xdr:from>
    <xdr:to>
      <xdr:col>20</xdr:col>
      <xdr:colOff>38100</xdr:colOff>
      <xdr:row>97</xdr:row>
      <xdr:rowOff>157178</xdr:rowOff>
    </xdr:to>
    <xdr:sp macro="" textlink="">
      <xdr:nvSpPr>
        <xdr:cNvPr id="250" name="楕円 249"/>
        <xdr:cNvSpPr/>
      </xdr:nvSpPr>
      <xdr:spPr>
        <a:xfrm>
          <a:off x="3746500" y="166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148305</xdr:rowOff>
    </xdr:from>
    <xdr:ext cx="534377" cy="259045"/>
    <xdr:sp macro="" textlink="">
      <xdr:nvSpPr>
        <xdr:cNvPr id="251" name="テキスト ボックス 250"/>
        <xdr:cNvSpPr txBox="1"/>
      </xdr:nvSpPr>
      <xdr:spPr>
        <a:xfrm>
          <a:off x="3530111" y="167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66543</xdr:rowOff>
    </xdr:from>
    <xdr:to>
      <xdr:col>15</xdr:col>
      <xdr:colOff>101600</xdr:colOff>
      <xdr:row>97</xdr:row>
      <xdr:rowOff>168143</xdr:rowOff>
    </xdr:to>
    <xdr:sp macro="" textlink="">
      <xdr:nvSpPr>
        <xdr:cNvPr id="252" name="楕円 251"/>
        <xdr:cNvSpPr/>
      </xdr:nvSpPr>
      <xdr:spPr>
        <a:xfrm>
          <a:off x="2857500" y="166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159270</xdr:rowOff>
    </xdr:from>
    <xdr:ext cx="534377" cy="259045"/>
    <xdr:sp macro="" textlink="">
      <xdr:nvSpPr>
        <xdr:cNvPr id="253" name="テキスト ボックス 252"/>
        <xdr:cNvSpPr txBox="1"/>
      </xdr:nvSpPr>
      <xdr:spPr>
        <a:xfrm>
          <a:off x="2641111" y="167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49276</xdr:rowOff>
    </xdr:from>
    <xdr:to>
      <xdr:col>10</xdr:col>
      <xdr:colOff>165100</xdr:colOff>
      <xdr:row>97</xdr:row>
      <xdr:rowOff>150876</xdr:rowOff>
    </xdr:to>
    <xdr:sp macro="" textlink="">
      <xdr:nvSpPr>
        <xdr:cNvPr id="254" name="楕円 253"/>
        <xdr:cNvSpPr/>
      </xdr:nvSpPr>
      <xdr:spPr>
        <a:xfrm>
          <a:off x="1968500" y="1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142003</xdr:rowOff>
    </xdr:from>
    <xdr:ext cx="534377" cy="259045"/>
    <xdr:sp macro="" textlink="">
      <xdr:nvSpPr>
        <xdr:cNvPr id="255" name="テキスト ボックス 254"/>
        <xdr:cNvSpPr txBox="1"/>
      </xdr:nvSpPr>
      <xdr:spPr>
        <a:xfrm>
          <a:off x="1752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16982</xdr:rowOff>
    </xdr:from>
    <xdr:to>
      <xdr:col>6</xdr:col>
      <xdr:colOff>38100</xdr:colOff>
      <xdr:row>97</xdr:row>
      <xdr:rowOff>118582</xdr:rowOff>
    </xdr:to>
    <xdr:sp macro="" textlink="">
      <xdr:nvSpPr>
        <xdr:cNvPr id="256" name="楕円 255"/>
        <xdr:cNvSpPr/>
      </xdr:nvSpPr>
      <xdr:spPr>
        <a:xfrm>
          <a:off x="1079500" y="166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109709</xdr:rowOff>
    </xdr:from>
    <xdr:ext cx="534377" cy="259045"/>
    <xdr:sp macro="" textlink="">
      <xdr:nvSpPr>
        <xdr:cNvPr id="257" name="テキスト ボックス 256"/>
        <xdr:cNvSpPr txBox="1"/>
      </xdr:nvSpPr>
      <xdr:spPr>
        <a:xfrm>
          <a:off x="863111" y="167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1" name="直線コネクタ 280"/>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2"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3" name="直線コネクタ 282"/>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4"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5" name="直線コネクタ 284"/>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57530</xdr:rowOff>
    </xdr:from>
    <xdr:to>
      <xdr:col>55</xdr:col>
      <xdr:colOff>0</xdr:colOff>
      <xdr:row>35</xdr:row>
      <xdr:rowOff>162324</xdr:rowOff>
    </xdr:to>
    <xdr:cxnSp macro="">
      <xdr:nvCxnSpPr>
        <xdr:cNvPr id="286" name="直線コネクタ 285"/>
        <xdr:cNvCxnSpPr/>
      </xdr:nvCxnSpPr>
      <xdr:spPr>
        <a:xfrm>
          <a:off x="9639300" y="5715380"/>
          <a:ext cx="838200" cy="4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7"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8" name="フローチャート: 判断 287"/>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57530</xdr:rowOff>
    </xdr:from>
    <xdr:to>
      <xdr:col>50</xdr:col>
      <xdr:colOff>114300</xdr:colOff>
      <xdr:row>36</xdr:row>
      <xdr:rowOff>32731</xdr:rowOff>
    </xdr:to>
    <xdr:cxnSp macro="">
      <xdr:nvCxnSpPr>
        <xdr:cNvPr id="289" name="直線コネクタ 288"/>
        <xdr:cNvCxnSpPr/>
      </xdr:nvCxnSpPr>
      <xdr:spPr>
        <a:xfrm flipV="1">
          <a:off x="8750300" y="5715380"/>
          <a:ext cx="889000" cy="4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90" name="フローチャート: 判断 289"/>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1" name="テキスト ボックス 290"/>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30837</xdr:rowOff>
    </xdr:from>
    <xdr:to>
      <xdr:col>45</xdr:col>
      <xdr:colOff>177800</xdr:colOff>
      <xdr:row>36</xdr:row>
      <xdr:rowOff>32731</xdr:rowOff>
    </xdr:to>
    <xdr:cxnSp macro="">
      <xdr:nvCxnSpPr>
        <xdr:cNvPr id="292" name="直線コネクタ 291"/>
        <xdr:cNvCxnSpPr/>
      </xdr:nvCxnSpPr>
      <xdr:spPr>
        <a:xfrm>
          <a:off x="7861300" y="6203037"/>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3" name="フローチャート: 判断 292"/>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4" name="テキスト ボックス 293"/>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30837</xdr:rowOff>
    </xdr:from>
    <xdr:to>
      <xdr:col>41</xdr:col>
      <xdr:colOff>50800</xdr:colOff>
      <xdr:row>36</xdr:row>
      <xdr:rowOff>68392</xdr:rowOff>
    </xdr:to>
    <xdr:cxnSp macro="">
      <xdr:nvCxnSpPr>
        <xdr:cNvPr id="295" name="直線コネクタ 294"/>
        <xdr:cNvCxnSpPr/>
      </xdr:nvCxnSpPr>
      <xdr:spPr>
        <a:xfrm flipV="1">
          <a:off x="6972300" y="620303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6" name="フローチャート: 判断 295"/>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7" name="テキスト ボックス 296"/>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8" name="フローチャート: 判断 297"/>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9" name="テキスト ボックス 298"/>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111524</xdr:rowOff>
    </xdr:from>
    <xdr:to>
      <xdr:col>55</xdr:col>
      <xdr:colOff>50800</xdr:colOff>
      <xdr:row>36</xdr:row>
      <xdr:rowOff>41674</xdr:rowOff>
    </xdr:to>
    <xdr:sp macro="" textlink="">
      <xdr:nvSpPr>
        <xdr:cNvPr id="305" name="楕円 304"/>
        <xdr:cNvSpPr/>
      </xdr:nvSpPr>
      <xdr:spPr>
        <a:xfrm>
          <a:off x="10426700" y="61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89951</xdr:rowOff>
    </xdr:from>
    <xdr:ext cx="599010" cy="259045"/>
    <xdr:sp macro="" textlink="">
      <xdr:nvSpPr>
        <xdr:cNvPr id="306" name="補助費等該当値テキスト"/>
        <xdr:cNvSpPr txBox="1"/>
      </xdr:nvSpPr>
      <xdr:spPr>
        <a:xfrm>
          <a:off x="10528300" y="609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6730</xdr:rowOff>
    </xdr:from>
    <xdr:to>
      <xdr:col>50</xdr:col>
      <xdr:colOff>165100</xdr:colOff>
      <xdr:row>33</xdr:row>
      <xdr:rowOff>108330</xdr:rowOff>
    </xdr:to>
    <xdr:sp macro="" textlink="">
      <xdr:nvSpPr>
        <xdr:cNvPr id="307" name="楕円 306"/>
        <xdr:cNvSpPr/>
      </xdr:nvSpPr>
      <xdr:spPr>
        <a:xfrm>
          <a:off x="9588500" y="5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99457</xdr:rowOff>
    </xdr:from>
    <xdr:ext cx="599010" cy="259045"/>
    <xdr:sp macro="" textlink="">
      <xdr:nvSpPr>
        <xdr:cNvPr id="308" name="テキスト ボックス 307"/>
        <xdr:cNvSpPr txBox="1"/>
      </xdr:nvSpPr>
      <xdr:spPr>
        <a:xfrm>
          <a:off x="9339795" y="575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153381</xdr:rowOff>
    </xdr:from>
    <xdr:to>
      <xdr:col>46</xdr:col>
      <xdr:colOff>38100</xdr:colOff>
      <xdr:row>36</xdr:row>
      <xdr:rowOff>83531</xdr:rowOff>
    </xdr:to>
    <xdr:sp macro="" textlink="">
      <xdr:nvSpPr>
        <xdr:cNvPr id="309" name="楕円 308"/>
        <xdr:cNvSpPr/>
      </xdr:nvSpPr>
      <xdr:spPr>
        <a:xfrm>
          <a:off x="8699500" y="61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74658</xdr:rowOff>
    </xdr:from>
    <xdr:ext cx="599010" cy="259045"/>
    <xdr:sp macro="" textlink="">
      <xdr:nvSpPr>
        <xdr:cNvPr id="310" name="テキスト ボックス 309"/>
        <xdr:cNvSpPr txBox="1"/>
      </xdr:nvSpPr>
      <xdr:spPr>
        <a:xfrm>
          <a:off x="8450795" y="6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151487</xdr:rowOff>
    </xdr:from>
    <xdr:to>
      <xdr:col>41</xdr:col>
      <xdr:colOff>101600</xdr:colOff>
      <xdr:row>36</xdr:row>
      <xdr:rowOff>81637</xdr:rowOff>
    </xdr:to>
    <xdr:sp macro="" textlink="">
      <xdr:nvSpPr>
        <xdr:cNvPr id="311" name="楕円 310"/>
        <xdr:cNvSpPr/>
      </xdr:nvSpPr>
      <xdr:spPr>
        <a:xfrm>
          <a:off x="7810500" y="61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72764</xdr:rowOff>
    </xdr:from>
    <xdr:ext cx="599010" cy="259045"/>
    <xdr:sp macro="" textlink="">
      <xdr:nvSpPr>
        <xdr:cNvPr id="312" name="テキスト ボックス 311"/>
        <xdr:cNvSpPr txBox="1"/>
      </xdr:nvSpPr>
      <xdr:spPr>
        <a:xfrm>
          <a:off x="7561795" y="624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17592</xdr:rowOff>
    </xdr:from>
    <xdr:to>
      <xdr:col>36</xdr:col>
      <xdr:colOff>165100</xdr:colOff>
      <xdr:row>36</xdr:row>
      <xdr:rowOff>119192</xdr:rowOff>
    </xdr:to>
    <xdr:sp macro="" textlink="">
      <xdr:nvSpPr>
        <xdr:cNvPr id="313" name="楕円 312"/>
        <xdr:cNvSpPr/>
      </xdr:nvSpPr>
      <xdr:spPr>
        <a:xfrm>
          <a:off x="6921500" y="61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110319</xdr:rowOff>
    </xdr:from>
    <xdr:ext cx="599010" cy="259045"/>
    <xdr:sp macro="" textlink="">
      <xdr:nvSpPr>
        <xdr:cNvPr id="314" name="テキスト ボックス 313"/>
        <xdr:cNvSpPr txBox="1"/>
      </xdr:nvSpPr>
      <xdr:spPr>
        <a:xfrm>
          <a:off x="6672795" y="62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8" name="直線コネクタ 337"/>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9"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0" name="直線コネクタ 339"/>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1"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2" name="直線コネクタ 341"/>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62225</xdr:rowOff>
    </xdr:from>
    <xdr:to>
      <xdr:col>55</xdr:col>
      <xdr:colOff>0</xdr:colOff>
      <xdr:row>57</xdr:row>
      <xdr:rowOff>163054</xdr:rowOff>
    </xdr:to>
    <xdr:cxnSp macro="">
      <xdr:nvCxnSpPr>
        <xdr:cNvPr id="343" name="直線コネクタ 342"/>
        <xdr:cNvCxnSpPr/>
      </xdr:nvCxnSpPr>
      <xdr:spPr>
        <a:xfrm>
          <a:off x="9639300" y="9834875"/>
          <a:ext cx="838200" cy="1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4"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5" name="フローチャート: 判断 344"/>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142489</xdr:rowOff>
    </xdr:from>
    <xdr:to>
      <xdr:col>50</xdr:col>
      <xdr:colOff>114300</xdr:colOff>
      <xdr:row>57</xdr:row>
      <xdr:rowOff>62225</xdr:rowOff>
    </xdr:to>
    <xdr:cxnSp macro="">
      <xdr:nvCxnSpPr>
        <xdr:cNvPr id="346" name="直線コネクタ 345"/>
        <xdr:cNvCxnSpPr/>
      </xdr:nvCxnSpPr>
      <xdr:spPr>
        <a:xfrm>
          <a:off x="8750300" y="9743689"/>
          <a:ext cx="8890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7" name="フローチャート: 判断 346"/>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8" name="テキスト ボックス 347"/>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142489</xdr:rowOff>
    </xdr:from>
    <xdr:to>
      <xdr:col>45</xdr:col>
      <xdr:colOff>177800</xdr:colOff>
      <xdr:row>58</xdr:row>
      <xdr:rowOff>10712</xdr:rowOff>
    </xdr:to>
    <xdr:cxnSp macro="">
      <xdr:nvCxnSpPr>
        <xdr:cNvPr id="349" name="直線コネクタ 348"/>
        <xdr:cNvCxnSpPr/>
      </xdr:nvCxnSpPr>
      <xdr:spPr>
        <a:xfrm flipV="1">
          <a:off x="7861300" y="9743689"/>
          <a:ext cx="889000" cy="2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0" name="フローチャート: 判断 349"/>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1" name="テキスト ボックス 350"/>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125799</xdr:rowOff>
    </xdr:from>
    <xdr:to>
      <xdr:col>41</xdr:col>
      <xdr:colOff>50800</xdr:colOff>
      <xdr:row>58</xdr:row>
      <xdr:rowOff>10712</xdr:rowOff>
    </xdr:to>
    <xdr:cxnSp macro="">
      <xdr:nvCxnSpPr>
        <xdr:cNvPr id="352" name="直線コネクタ 351"/>
        <xdr:cNvCxnSpPr/>
      </xdr:nvCxnSpPr>
      <xdr:spPr>
        <a:xfrm>
          <a:off x="6972300" y="9898449"/>
          <a:ext cx="889000" cy="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3" name="フローチャート: 判断 352"/>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4" name="テキスト ボックス 353"/>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5" name="フローチャート: 判断 354"/>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6" name="テキスト ボックス 355"/>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112254</xdr:rowOff>
    </xdr:from>
    <xdr:to>
      <xdr:col>55</xdr:col>
      <xdr:colOff>50800</xdr:colOff>
      <xdr:row>58</xdr:row>
      <xdr:rowOff>42404</xdr:rowOff>
    </xdr:to>
    <xdr:sp macro="" textlink="">
      <xdr:nvSpPr>
        <xdr:cNvPr id="362" name="楕円 361"/>
        <xdr:cNvSpPr/>
      </xdr:nvSpPr>
      <xdr:spPr>
        <a:xfrm>
          <a:off x="10426700" y="9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90681</xdr:rowOff>
    </xdr:from>
    <xdr:ext cx="599010" cy="259045"/>
    <xdr:sp macro="" textlink="">
      <xdr:nvSpPr>
        <xdr:cNvPr id="363" name="普通建設事業費該当値テキスト"/>
        <xdr:cNvSpPr txBox="1"/>
      </xdr:nvSpPr>
      <xdr:spPr>
        <a:xfrm>
          <a:off x="10528300" y="98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11425</xdr:rowOff>
    </xdr:from>
    <xdr:to>
      <xdr:col>50</xdr:col>
      <xdr:colOff>165100</xdr:colOff>
      <xdr:row>57</xdr:row>
      <xdr:rowOff>113025</xdr:rowOff>
    </xdr:to>
    <xdr:sp macro="" textlink="">
      <xdr:nvSpPr>
        <xdr:cNvPr id="364" name="楕円 363"/>
        <xdr:cNvSpPr/>
      </xdr:nvSpPr>
      <xdr:spPr>
        <a:xfrm>
          <a:off x="9588500" y="9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129552</xdr:rowOff>
    </xdr:from>
    <xdr:ext cx="599010" cy="259045"/>
    <xdr:sp macro="" textlink="">
      <xdr:nvSpPr>
        <xdr:cNvPr id="365" name="テキスト ボックス 364"/>
        <xdr:cNvSpPr txBox="1"/>
      </xdr:nvSpPr>
      <xdr:spPr>
        <a:xfrm>
          <a:off x="9339795" y="955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91689</xdr:rowOff>
    </xdr:from>
    <xdr:to>
      <xdr:col>46</xdr:col>
      <xdr:colOff>38100</xdr:colOff>
      <xdr:row>57</xdr:row>
      <xdr:rowOff>21839</xdr:rowOff>
    </xdr:to>
    <xdr:sp macro="" textlink="">
      <xdr:nvSpPr>
        <xdr:cNvPr id="366" name="楕円 365"/>
        <xdr:cNvSpPr/>
      </xdr:nvSpPr>
      <xdr:spPr>
        <a:xfrm>
          <a:off x="86995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38366</xdr:rowOff>
    </xdr:from>
    <xdr:ext cx="599010" cy="259045"/>
    <xdr:sp macro="" textlink="">
      <xdr:nvSpPr>
        <xdr:cNvPr id="367" name="テキスト ボックス 366"/>
        <xdr:cNvSpPr txBox="1"/>
      </xdr:nvSpPr>
      <xdr:spPr>
        <a:xfrm>
          <a:off x="8450795" y="946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131362</xdr:rowOff>
    </xdr:from>
    <xdr:to>
      <xdr:col>41</xdr:col>
      <xdr:colOff>101600</xdr:colOff>
      <xdr:row>58</xdr:row>
      <xdr:rowOff>61512</xdr:rowOff>
    </xdr:to>
    <xdr:sp macro="" textlink="">
      <xdr:nvSpPr>
        <xdr:cNvPr id="368" name="楕円 367"/>
        <xdr:cNvSpPr/>
      </xdr:nvSpPr>
      <xdr:spPr>
        <a:xfrm>
          <a:off x="7810500" y="99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78039</xdr:rowOff>
    </xdr:from>
    <xdr:ext cx="599010" cy="259045"/>
    <xdr:sp macro="" textlink="">
      <xdr:nvSpPr>
        <xdr:cNvPr id="369" name="テキスト ボックス 368"/>
        <xdr:cNvSpPr txBox="1"/>
      </xdr:nvSpPr>
      <xdr:spPr>
        <a:xfrm>
          <a:off x="7561795" y="96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74999</xdr:rowOff>
    </xdr:from>
    <xdr:to>
      <xdr:col>36</xdr:col>
      <xdr:colOff>165100</xdr:colOff>
      <xdr:row>58</xdr:row>
      <xdr:rowOff>5149</xdr:rowOff>
    </xdr:to>
    <xdr:sp macro="" textlink="">
      <xdr:nvSpPr>
        <xdr:cNvPr id="370" name="楕円 369"/>
        <xdr:cNvSpPr/>
      </xdr:nvSpPr>
      <xdr:spPr>
        <a:xfrm>
          <a:off x="6921500" y="98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21676</xdr:rowOff>
    </xdr:from>
    <xdr:ext cx="599010" cy="259045"/>
    <xdr:sp macro="" textlink="">
      <xdr:nvSpPr>
        <xdr:cNvPr id="371" name="テキスト ボックス 370"/>
        <xdr:cNvSpPr txBox="1"/>
      </xdr:nvSpPr>
      <xdr:spPr>
        <a:xfrm>
          <a:off x="6672795" y="962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3" name="直線コネクタ 392"/>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6"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7" name="直線コネクタ 396"/>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13757</xdr:rowOff>
    </xdr:from>
    <xdr:to>
      <xdr:col>55</xdr:col>
      <xdr:colOff>0</xdr:colOff>
      <xdr:row>77</xdr:row>
      <xdr:rowOff>156973</xdr:rowOff>
    </xdr:to>
    <xdr:cxnSp macro="">
      <xdr:nvCxnSpPr>
        <xdr:cNvPr id="398" name="直線コネクタ 397"/>
        <xdr:cNvCxnSpPr/>
      </xdr:nvCxnSpPr>
      <xdr:spPr>
        <a:xfrm>
          <a:off x="9639300" y="12872507"/>
          <a:ext cx="838200" cy="4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9"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0" name="フローチャート: 判断 399"/>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13757</xdr:rowOff>
    </xdr:from>
    <xdr:to>
      <xdr:col>50</xdr:col>
      <xdr:colOff>114300</xdr:colOff>
      <xdr:row>76</xdr:row>
      <xdr:rowOff>124425</xdr:rowOff>
    </xdr:to>
    <xdr:cxnSp macro="">
      <xdr:nvCxnSpPr>
        <xdr:cNvPr id="401" name="直線コネクタ 400"/>
        <xdr:cNvCxnSpPr/>
      </xdr:nvCxnSpPr>
      <xdr:spPr>
        <a:xfrm flipV="1">
          <a:off x="8750300" y="12872507"/>
          <a:ext cx="889000" cy="2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2" name="フローチャート: 判断 401"/>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3" name="テキスト ボックス 402"/>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124425</xdr:rowOff>
    </xdr:from>
    <xdr:to>
      <xdr:col>45</xdr:col>
      <xdr:colOff>177800</xdr:colOff>
      <xdr:row>77</xdr:row>
      <xdr:rowOff>43642</xdr:rowOff>
    </xdr:to>
    <xdr:cxnSp macro="">
      <xdr:nvCxnSpPr>
        <xdr:cNvPr id="404" name="直線コネクタ 403"/>
        <xdr:cNvCxnSpPr/>
      </xdr:nvCxnSpPr>
      <xdr:spPr>
        <a:xfrm flipV="1">
          <a:off x="7861300" y="13154625"/>
          <a:ext cx="889000" cy="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5" name="フローチャート: 判断 404"/>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xdr:rowOff>
    </xdr:from>
    <xdr:ext cx="534377" cy="259045"/>
    <xdr:sp macro="" textlink="">
      <xdr:nvSpPr>
        <xdr:cNvPr id="406" name="テキスト ボックス 405"/>
        <xdr:cNvSpPr txBox="1"/>
      </xdr:nvSpPr>
      <xdr:spPr>
        <a:xfrm>
          <a:off x="8483111" y="13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74933</xdr:rowOff>
    </xdr:from>
    <xdr:to>
      <xdr:col>41</xdr:col>
      <xdr:colOff>50800</xdr:colOff>
      <xdr:row>77</xdr:row>
      <xdr:rowOff>43642</xdr:rowOff>
    </xdr:to>
    <xdr:cxnSp macro="">
      <xdr:nvCxnSpPr>
        <xdr:cNvPr id="407" name="直線コネクタ 406"/>
        <xdr:cNvCxnSpPr/>
      </xdr:nvCxnSpPr>
      <xdr:spPr>
        <a:xfrm>
          <a:off x="6972300" y="12933683"/>
          <a:ext cx="889000" cy="3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8" name="フローチャート: 判断 407"/>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9" name="テキスト ボックス 408"/>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0" name="フローチャート: 判断 409"/>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115634</xdr:rowOff>
    </xdr:from>
    <xdr:ext cx="599010" cy="259045"/>
    <xdr:sp macro="" textlink="">
      <xdr:nvSpPr>
        <xdr:cNvPr id="411" name="テキスト ボックス 410"/>
        <xdr:cNvSpPr txBox="1"/>
      </xdr:nvSpPr>
      <xdr:spPr>
        <a:xfrm>
          <a:off x="6672795" y="133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106173</xdr:rowOff>
    </xdr:from>
    <xdr:to>
      <xdr:col>55</xdr:col>
      <xdr:colOff>50800</xdr:colOff>
      <xdr:row>78</xdr:row>
      <xdr:rowOff>36323</xdr:rowOff>
    </xdr:to>
    <xdr:sp macro="" textlink="">
      <xdr:nvSpPr>
        <xdr:cNvPr id="417" name="楕円 416"/>
        <xdr:cNvSpPr/>
      </xdr:nvSpPr>
      <xdr:spPr>
        <a:xfrm>
          <a:off x="10426700" y="133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84600</xdr:rowOff>
    </xdr:from>
    <xdr:ext cx="534377" cy="259045"/>
    <xdr:sp macro="" textlink="">
      <xdr:nvSpPr>
        <xdr:cNvPr id="418" name="普通建設事業費 （ うち新規整備　）該当値テキスト"/>
        <xdr:cNvSpPr txBox="1"/>
      </xdr:nvSpPr>
      <xdr:spPr>
        <a:xfrm>
          <a:off x="10528300" y="132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134407</xdr:rowOff>
    </xdr:from>
    <xdr:to>
      <xdr:col>50</xdr:col>
      <xdr:colOff>165100</xdr:colOff>
      <xdr:row>75</xdr:row>
      <xdr:rowOff>64557</xdr:rowOff>
    </xdr:to>
    <xdr:sp macro="" textlink="">
      <xdr:nvSpPr>
        <xdr:cNvPr id="419" name="楕円 418"/>
        <xdr:cNvSpPr/>
      </xdr:nvSpPr>
      <xdr:spPr>
        <a:xfrm>
          <a:off x="9588500" y="128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81084</xdr:rowOff>
    </xdr:from>
    <xdr:ext cx="599010" cy="259045"/>
    <xdr:sp macro="" textlink="">
      <xdr:nvSpPr>
        <xdr:cNvPr id="420" name="テキスト ボックス 419"/>
        <xdr:cNvSpPr txBox="1"/>
      </xdr:nvSpPr>
      <xdr:spPr>
        <a:xfrm>
          <a:off x="9339795" y="1259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73625</xdr:rowOff>
    </xdr:from>
    <xdr:to>
      <xdr:col>46</xdr:col>
      <xdr:colOff>38100</xdr:colOff>
      <xdr:row>77</xdr:row>
      <xdr:rowOff>3775</xdr:rowOff>
    </xdr:to>
    <xdr:sp macro="" textlink="">
      <xdr:nvSpPr>
        <xdr:cNvPr id="421" name="楕円 420"/>
        <xdr:cNvSpPr/>
      </xdr:nvSpPr>
      <xdr:spPr>
        <a:xfrm>
          <a:off x="8699500" y="131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20302</xdr:rowOff>
    </xdr:from>
    <xdr:ext cx="599010" cy="259045"/>
    <xdr:sp macro="" textlink="">
      <xdr:nvSpPr>
        <xdr:cNvPr id="422" name="テキスト ボックス 421"/>
        <xdr:cNvSpPr txBox="1"/>
      </xdr:nvSpPr>
      <xdr:spPr>
        <a:xfrm>
          <a:off x="8450795" y="1287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164292</xdr:rowOff>
    </xdr:from>
    <xdr:to>
      <xdr:col>41</xdr:col>
      <xdr:colOff>101600</xdr:colOff>
      <xdr:row>77</xdr:row>
      <xdr:rowOff>94442</xdr:rowOff>
    </xdr:to>
    <xdr:sp macro="" textlink="">
      <xdr:nvSpPr>
        <xdr:cNvPr id="423" name="楕円 422"/>
        <xdr:cNvSpPr/>
      </xdr:nvSpPr>
      <xdr:spPr>
        <a:xfrm>
          <a:off x="7810500" y="131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110969</xdr:rowOff>
    </xdr:from>
    <xdr:ext cx="599010" cy="259045"/>
    <xdr:sp macro="" textlink="">
      <xdr:nvSpPr>
        <xdr:cNvPr id="424" name="テキスト ボックス 423"/>
        <xdr:cNvSpPr txBox="1"/>
      </xdr:nvSpPr>
      <xdr:spPr>
        <a:xfrm>
          <a:off x="7561795" y="129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24133</xdr:rowOff>
    </xdr:from>
    <xdr:to>
      <xdr:col>36</xdr:col>
      <xdr:colOff>165100</xdr:colOff>
      <xdr:row>75</xdr:row>
      <xdr:rowOff>125733</xdr:rowOff>
    </xdr:to>
    <xdr:sp macro="" textlink="">
      <xdr:nvSpPr>
        <xdr:cNvPr id="425" name="楕円 424"/>
        <xdr:cNvSpPr/>
      </xdr:nvSpPr>
      <xdr:spPr>
        <a:xfrm>
          <a:off x="6921500" y="12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142260</xdr:rowOff>
    </xdr:from>
    <xdr:ext cx="599010" cy="259045"/>
    <xdr:sp macro="" textlink="">
      <xdr:nvSpPr>
        <xdr:cNvPr id="426" name="テキスト ボックス 425"/>
        <xdr:cNvSpPr txBox="1"/>
      </xdr:nvSpPr>
      <xdr:spPr>
        <a:xfrm>
          <a:off x="6672795" y="126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2" name="直線コネクタ 451"/>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3"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4" name="直線コネクタ 453"/>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5"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6" name="直線コネクタ 455"/>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81051</xdr:rowOff>
    </xdr:from>
    <xdr:to>
      <xdr:col>55</xdr:col>
      <xdr:colOff>0</xdr:colOff>
      <xdr:row>98</xdr:row>
      <xdr:rowOff>143923</xdr:rowOff>
    </xdr:to>
    <xdr:cxnSp macro="">
      <xdr:nvCxnSpPr>
        <xdr:cNvPr id="457" name="直線コネクタ 456"/>
        <xdr:cNvCxnSpPr/>
      </xdr:nvCxnSpPr>
      <xdr:spPr>
        <a:xfrm flipV="1">
          <a:off x="9639300" y="16883151"/>
          <a:ext cx="838200" cy="6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8"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9" name="フローチャート: 判断 458"/>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36478</xdr:rowOff>
    </xdr:from>
    <xdr:to>
      <xdr:col>50</xdr:col>
      <xdr:colOff>114300</xdr:colOff>
      <xdr:row>98</xdr:row>
      <xdr:rowOff>143923</xdr:rowOff>
    </xdr:to>
    <xdr:cxnSp macro="">
      <xdr:nvCxnSpPr>
        <xdr:cNvPr id="460" name="直線コネクタ 459"/>
        <xdr:cNvCxnSpPr/>
      </xdr:nvCxnSpPr>
      <xdr:spPr>
        <a:xfrm>
          <a:off x="8750300" y="16667128"/>
          <a:ext cx="889000" cy="27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1" name="フローチャート: 判断 460"/>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2" name="テキスト ボックス 461"/>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36478</xdr:rowOff>
    </xdr:from>
    <xdr:to>
      <xdr:col>45</xdr:col>
      <xdr:colOff>177800</xdr:colOff>
      <xdr:row>98</xdr:row>
      <xdr:rowOff>144935</xdr:rowOff>
    </xdr:to>
    <xdr:cxnSp macro="">
      <xdr:nvCxnSpPr>
        <xdr:cNvPr id="463" name="直線コネクタ 462"/>
        <xdr:cNvCxnSpPr/>
      </xdr:nvCxnSpPr>
      <xdr:spPr>
        <a:xfrm flipV="1">
          <a:off x="7861300" y="16667128"/>
          <a:ext cx="889000" cy="2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4" name="フローチャート: 判断 463"/>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5" name="テキスト ボックス 464"/>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144935</xdr:rowOff>
    </xdr:from>
    <xdr:to>
      <xdr:col>41</xdr:col>
      <xdr:colOff>50800</xdr:colOff>
      <xdr:row>99</xdr:row>
      <xdr:rowOff>22985</xdr:rowOff>
    </xdr:to>
    <xdr:cxnSp macro="">
      <xdr:nvCxnSpPr>
        <xdr:cNvPr id="466" name="直線コネクタ 465"/>
        <xdr:cNvCxnSpPr/>
      </xdr:nvCxnSpPr>
      <xdr:spPr>
        <a:xfrm flipV="1">
          <a:off x="6972300" y="16947035"/>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7" name="フローチャート: 判断 466"/>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8" name="テキスト ボックス 467"/>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9" name="フローチャート: 判断 468"/>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0" name="テキスト ボックス 469"/>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30251</xdr:rowOff>
    </xdr:from>
    <xdr:to>
      <xdr:col>55</xdr:col>
      <xdr:colOff>50800</xdr:colOff>
      <xdr:row>98</xdr:row>
      <xdr:rowOff>131851</xdr:rowOff>
    </xdr:to>
    <xdr:sp macro="" textlink="">
      <xdr:nvSpPr>
        <xdr:cNvPr id="476" name="楕円 475"/>
        <xdr:cNvSpPr/>
      </xdr:nvSpPr>
      <xdr:spPr>
        <a:xfrm>
          <a:off x="104267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8678</xdr:rowOff>
    </xdr:from>
    <xdr:ext cx="599010" cy="259045"/>
    <xdr:sp macro="" textlink="">
      <xdr:nvSpPr>
        <xdr:cNvPr id="477" name="普通建設事業費 （ うち更新整備　）該当値テキスト"/>
        <xdr:cNvSpPr txBox="1"/>
      </xdr:nvSpPr>
      <xdr:spPr>
        <a:xfrm>
          <a:off x="10528300" y="1681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93123</xdr:rowOff>
    </xdr:from>
    <xdr:to>
      <xdr:col>50</xdr:col>
      <xdr:colOff>165100</xdr:colOff>
      <xdr:row>99</xdr:row>
      <xdr:rowOff>23273</xdr:rowOff>
    </xdr:to>
    <xdr:sp macro="" textlink="">
      <xdr:nvSpPr>
        <xdr:cNvPr id="478" name="楕円 477"/>
        <xdr:cNvSpPr/>
      </xdr:nvSpPr>
      <xdr:spPr>
        <a:xfrm>
          <a:off x="9588500" y="16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14400</xdr:rowOff>
    </xdr:from>
    <xdr:ext cx="599010" cy="259045"/>
    <xdr:sp macro="" textlink="">
      <xdr:nvSpPr>
        <xdr:cNvPr id="479" name="テキスト ボックス 478"/>
        <xdr:cNvSpPr txBox="1"/>
      </xdr:nvSpPr>
      <xdr:spPr>
        <a:xfrm>
          <a:off x="9339795" y="169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157128</xdr:rowOff>
    </xdr:from>
    <xdr:to>
      <xdr:col>46</xdr:col>
      <xdr:colOff>38100</xdr:colOff>
      <xdr:row>97</xdr:row>
      <xdr:rowOff>87278</xdr:rowOff>
    </xdr:to>
    <xdr:sp macro="" textlink="">
      <xdr:nvSpPr>
        <xdr:cNvPr id="480" name="楕円 479"/>
        <xdr:cNvSpPr/>
      </xdr:nvSpPr>
      <xdr:spPr>
        <a:xfrm>
          <a:off x="8699500" y="16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103805</xdr:rowOff>
    </xdr:from>
    <xdr:ext cx="599010" cy="259045"/>
    <xdr:sp macro="" textlink="">
      <xdr:nvSpPr>
        <xdr:cNvPr id="481" name="テキスト ボックス 480"/>
        <xdr:cNvSpPr txBox="1"/>
      </xdr:nvSpPr>
      <xdr:spPr>
        <a:xfrm>
          <a:off x="8450795" y="1639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94135</xdr:rowOff>
    </xdr:from>
    <xdr:to>
      <xdr:col>41</xdr:col>
      <xdr:colOff>101600</xdr:colOff>
      <xdr:row>99</xdr:row>
      <xdr:rowOff>24285</xdr:rowOff>
    </xdr:to>
    <xdr:sp macro="" textlink="">
      <xdr:nvSpPr>
        <xdr:cNvPr id="482" name="楕円 481"/>
        <xdr:cNvSpPr/>
      </xdr:nvSpPr>
      <xdr:spPr>
        <a:xfrm>
          <a:off x="7810500" y="168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15412</xdr:rowOff>
    </xdr:from>
    <xdr:ext cx="599010" cy="259045"/>
    <xdr:sp macro="" textlink="">
      <xdr:nvSpPr>
        <xdr:cNvPr id="483" name="テキスト ボックス 482"/>
        <xdr:cNvSpPr txBox="1"/>
      </xdr:nvSpPr>
      <xdr:spPr>
        <a:xfrm>
          <a:off x="7561795" y="169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143635</xdr:rowOff>
    </xdr:from>
    <xdr:to>
      <xdr:col>36</xdr:col>
      <xdr:colOff>165100</xdr:colOff>
      <xdr:row>99</xdr:row>
      <xdr:rowOff>73785</xdr:rowOff>
    </xdr:to>
    <xdr:sp macro="" textlink="">
      <xdr:nvSpPr>
        <xdr:cNvPr id="484" name="楕円 483"/>
        <xdr:cNvSpPr/>
      </xdr:nvSpPr>
      <xdr:spPr>
        <a:xfrm>
          <a:off x="6921500" y="16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64912</xdr:rowOff>
    </xdr:from>
    <xdr:ext cx="534377" cy="259045"/>
    <xdr:sp macro="" textlink="">
      <xdr:nvSpPr>
        <xdr:cNvPr id="485" name="テキスト ボックス 484"/>
        <xdr:cNvSpPr txBox="1"/>
      </xdr:nvSpPr>
      <xdr:spPr>
        <a:xfrm>
          <a:off x="6705111" y="170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7" name="直線コネクタ 506"/>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0"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1" name="直線コネクタ 510"/>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49115</xdr:rowOff>
    </xdr:from>
    <xdr:to>
      <xdr:col>85</xdr:col>
      <xdr:colOff>127000</xdr:colOff>
      <xdr:row>38</xdr:row>
      <xdr:rowOff>91115</xdr:rowOff>
    </xdr:to>
    <xdr:cxnSp macro="">
      <xdr:nvCxnSpPr>
        <xdr:cNvPr id="512" name="直線コネクタ 511"/>
        <xdr:cNvCxnSpPr/>
      </xdr:nvCxnSpPr>
      <xdr:spPr>
        <a:xfrm>
          <a:off x="15481300" y="6564215"/>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3"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4" name="フローチャート: 判断 513"/>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49115</xdr:rowOff>
    </xdr:from>
    <xdr:to>
      <xdr:col>81</xdr:col>
      <xdr:colOff>50800</xdr:colOff>
      <xdr:row>38</xdr:row>
      <xdr:rowOff>108748</xdr:rowOff>
    </xdr:to>
    <xdr:cxnSp macro="">
      <xdr:nvCxnSpPr>
        <xdr:cNvPr id="515" name="直線コネクタ 514"/>
        <xdr:cNvCxnSpPr/>
      </xdr:nvCxnSpPr>
      <xdr:spPr>
        <a:xfrm flipV="1">
          <a:off x="14592300" y="6564215"/>
          <a:ext cx="889000" cy="5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6" name="フローチャート: 判断 515"/>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7" name="テキスト ボックス 516"/>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108748</xdr:rowOff>
    </xdr:from>
    <xdr:to>
      <xdr:col>76</xdr:col>
      <xdr:colOff>114300</xdr:colOff>
      <xdr:row>38</xdr:row>
      <xdr:rowOff>115128</xdr:rowOff>
    </xdr:to>
    <xdr:cxnSp macro="">
      <xdr:nvCxnSpPr>
        <xdr:cNvPr id="518" name="直線コネクタ 517"/>
        <xdr:cNvCxnSpPr/>
      </xdr:nvCxnSpPr>
      <xdr:spPr>
        <a:xfrm flipV="1">
          <a:off x="13703300" y="6623848"/>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9" name="フローチャート: 判断 518"/>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0" name="テキスト ボックス 519"/>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115128</xdr:rowOff>
    </xdr:from>
    <xdr:to>
      <xdr:col>71</xdr:col>
      <xdr:colOff>177800</xdr:colOff>
      <xdr:row>38</xdr:row>
      <xdr:rowOff>116831</xdr:rowOff>
    </xdr:to>
    <xdr:cxnSp macro="">
      <xdr:nvCxnSpPr>
        <xdr:cNvPr id="521" name="直線コネクタ 520"/>
        <xdr:cNvCxnSpPr/>
      </xdr:nvCxnSpPr>
      <xdr:spPr>
        <a:xfrm flipV="1">
          <a:off x="12814300" y="6630228"/>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2" name="フローチャート: 判断 521"/>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3" name="テキスト ボックス 522"/>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4" name="フローチャート: 判断 523"/>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5" name="テキスト ボックス 524"/>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40315</xdr:rowOff>
    </xdr:from>
    <xdr:to>
      <xdr:col>85</xdr:col>
      <xdr:colOff>177800</xdr:colOff>
      <xdr:row>38</xdr:row>
      <xdr:rowOff>141915</xdr:rowOff>
    </xdr:to>
    <xdr:sp macro="" textlink="">
      <xdr:nvSpPr>
        <xdr:cNvPr id="531" name="楕円 530"/>
        <xdr:cNvSpPr/>
      </xdr:nvSpPr>
      <xdr:spPr>
        <a:xfrm>
          <a:off x="16268700" y="65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164497</xdr:rowOff>
    </xdr:from>
    <xdr:ext cx="534377" cy="259045"/>
    <xdr:sp macro="" textlink="">
      <xdr:nvSpPr>
        <xdr:cNvPr id="532" name="災害復旧事業費該当値テキスト"/>
        <xdr:cNvSpPr txBox="1"/>
      </xdr:nvSpPr>
      <xdr:spPr>
        <a:xfrm>
          <a:off x="16370300" y="65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169765</xdr:rowOff>
    </xdr:from>
    <xdr:to>
      <xdr:col>81</xdr:col>
      <xdr:colOff>101600</xdr:colOff>
      <xdr:row>38</xdr:row>
      <xdr:rowOff>99915</xdr:rowOff>
    </xdr:to>
    <xdr:sp macro="" textlink="">
      <xdr:nvSpPr>
        <xdr:cNvPr id="533" name="楕円 532"/>
        <xdr:cNvSpPr/>
      </xdr:nvSpPr>
      <xdr:spPr>
        <a:xfrm>
          <a:off x="15430500" y="65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116442</xdr:rowOff>
    </xdr:from>
    <xdr:ext cx="534377" cy="259045"/>
    <xdr:sp macro="" textlink="">
      <xdr:nvSpPr>
        <xdr:cNvPr id="534" name="テキスト ボックス 533"/>
        <xdr:cNvSpPr txBox="1"/>
      </xdr:nvSpPr>
      <xdr:spPr>
        <a:xfrm>
          <a:off x="15214111" y="628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57948</xdr:rowOff>
    </xdr:from>
    <xdr:to>
      <xdr:col>76</xdr:col>
      <xdr:colOff>165100</xdr:colOff>
      <xdr:row>38</xdr:row>
      <xdr:rowOff>159548</xdr:rowOff>
    </xdr:to>
    <xdr:sp macro="" textlink="">
      <xdr:nvSpPr>
        <xdr:cNvPr id="535" name="楕円 534"/>
        <xdr:cNvSpPr/>
      </xdr:nvSpPr>
      <xdr:spPr>
        <a:xfrm>
          <a:off x="14541500" y="65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150675</xdr:rowOff>
    </xdr:from>
    <xdr:ext cx="534377" cy="259045"/>
    <xdr:sp macro="" textlink="">
      <xdr:nvSpPr>
        <xdr:cNvPr id="536" name="テキスト ボックス 535"/>
        <xdr:cNvSpPr txBox="1"/>
      </xdr:nvSpPr>
      <xdr:spPr>
        <a:xfrm>
          <a:off x="14325111" y="66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64328</xdr:rowOff>
    </xdr:from>
    <xdr:to>
      <xdr:col>72</xdr:col>
      <xdr:colOff>38100</xdr:colOff>
      <xdr:row>38</xdr:row>
      <xdr:rowOff>165928</xdr:rowOff>
    </xdr:to>
    <xdr:sp macro="" textlink="">
      <xdr:nvSpPr>
        <xdr:cNvPr id="537" name="楕円 536"/>
        <xdr:cNvSpPr/>
      </xdr:nvSpPr>
      <xdr:spPr>
        <a:xfrm>
          <a:off x="13652500" y="6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157055</xdr:rowOff>
    </xdr:from>
    <xdr:ext cx="534377" cy="259045"/>
    <xdr:sp macro="" textlink="">
      <xdr:nvSpPr>
        <xdr:cNvPr id="538" name="テキスト ボックス 537"/>
        <xdr:cNvSpPr txBox="1"/>
      </xdr:nvSpPr>
      <xdr:spPr>
        <a:xfrm>
          <a:off x="13436111" y="66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66031</xdr:rowOff>
    </xdr:from>
    <xdr:to>
      <xdr:col>67</xdr:col>
      <xdr:colOff>101600</xdr:colOff>
      <xdr:row>38</xdr:row>
      <xdr:rowOff>167631</xdr:rowOff>
    </xdr:to>
    <xdr:sp macro="" textlink="">
      <xdr:nvSpPr>
        <xdr:cNvPr id="539" name="楕円 538"/>
        <xdr:cNvSpPr/>
      </xdr:nvSpPr>
      <xdr:spPr>
        <a:xfrm>
          <a:off x="12763500" y="65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158758</xdr:rowOff>
    </xdr:from>
    <xdr:ext cx="534377" cy="259045"/>
    <xdr:sp macro="" textlink="">
      <xdr:nvSpPr>
        <xdr:cNvPr id="540" name="テキスト ボックス 539"/>
        <xdr:cNvSpPr txBox="1"/>
      </xdr:nvSpPr>
      <xdr:spPr>
        <a:xfrm>
          <a:off x="12547111" y="66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1" name="直線コネクタ 610"/>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2"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3" name="直線コネクタ 612"/>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4"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5" name="直線コネクタ 614"/>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60454</xdr:rowOff>
    </xdr:from>
    <xdr:to>
      <xdr:col>85</xdr:col>
      <xdr:colOff>127000</xdr:colOff>
      <xdr:row>77</xdr:row>
      <xdr:rowOff>19385</xdr:rowOff>
    </xdr:to>
    <xdr:cxnSp macro="">
      <xdr:nvCxnSpPr>
        <xdr:cNvPr id="616" name="直線コネクタ 615"/>
        <xdr:cNvCxnSpPr/>
      </xdr:nvCxnSpPr>
      <xdr:spPr>
        <a:xfrm flipV="1">
          <a:off x="15481300" y="13090654"/>
          <a:ext cx="8382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7"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8" name="フローチャート: 判断 617"/>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151096</xdr:rowOff>
    </xdr:from>
    <xdr:to>
      <xdr:col>81</xdr:col>
      <xdr:colOff>50800</xdr:colOff>
      <xdr:row>77</xdr:row>
      <xdr:rowOff>19385</xdr:rowOff>
    </xdr:to>
    <xdr:cxnSp macro="">
      <xdr:nvCxnSpPr>
        <xdr:cNvPr id="619" name="直線コネクタ 618"/>
        <xdr:cNvCxnSpPr/>
      </xdr:nvCxnSpPr>
      <xdr:spPr>
        <a:xfrm>
          <a:off x="14592300" y="13181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0" name="フローチャート: 判断 619"/>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1" name="テキスト ボックス 620"/>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112773</xdr:rowOff>
    </xdr:from>
    <xdr:to>
      <xdr:col>76</xdr:col>
      <xdr:colOff>114300</xdr:colOff>
      <xdr:row>76</xdr:row>
      <xdr:rowOff>151096</xdr:rowOff>
    </xdr:to>
    <xdr:cxnSp macro="">
      <xdr:nvCxnSpPr>
        <xdr:cNvPr id="622" name="直線コネクタ 621"/>
        <xdr:cNvCxnSpPr/>
      </xdr:nvCxnSpPr>
      <xdr:spPr>
        <a:xfrm>
          <a:off x="13703300" y="13142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3" name="フローチャート: 判断 622"/>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4" name="テキスト ボックス 623"/>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112773</xdr:rowOff>
    </xdr:from>
    <xdr:to>
      <xdr:col>71</xdr:col>
      <xdr:colOff>177800</xdr:colOff>
      <xdr:row>76</xdr:row>
      <xdr:rowOff>140190</xdr:rowOff>
    </xdr:to>
    <xdr:cxnSp macro="">
      <xdr:nvCxnSpPr>
        <xdr:cNvPr id="625" name="直線コネクタ 624"/>
        <xdr:cNvCxnSpPr/>
      </xdr:nvCxnSpPr>
      <xdr:spPr>
        <a:xfrm flipV="1">
          <a:off x="12814300" y="13142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6" name="フローチャート: 判断 625"/>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7" name="テキスト ボックス 626"/>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8" name="フローチャート: 判断 627"/>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9" name="テキスト ボックス 628"/>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9654</xdr:rowOff>
    </xdr:from>
    <xdr:to>
      <xdr:col>85</xdr:col>
      <xdr:colOff>177800</xdr:colOff>
      <xdr:row>76</xdr:row>
      <xdr:rowOff>111254</xdr:rowOff>
    </xdr:to>
    <xdr:sp macro="" textlink="">
      <xdr:nvSpPr>
        <xdr:cNvPr id="635" name="楕円 634"/>
        <xdr:cNvSpPr/>
      </xdr:nvSpPr>
      <xdr:spPr>
        <a:xfrm>
          <a:off x="16268700" y="130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32531</xdr:rowOff>
    </xdr:from>
    <xdr:ext cx="599010" cy="259045"/>
    <xdr:sp macro="" textlink="">
      <xdr:nvSpPr>
        <xdr:cNvPr id="636" name="公債費該当値テキスト"/>
        <xdr:cNvSpPr txBox="1"/>
      </xdr:nvSpPr>
      <xdr:spPr>
        <a:xfrm>
          <a:off x="16370300" y="128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140035</xdr:rowOff>
    </xdr:from>
    <xdr:to>
      <xdr:col>81</xdr:col>
      <xdr:colOff>101600</xdr:colOff>
      <xdr:row>77</xdr:row>
      <xdr:rowOff>70185</xdr:rowOff>
    </xdr:to>
    <xdr:sp macro="" textlink="">
      <xdr:nvSpPr>
        <xdr:cNvPr id="637" name="楕円 636"/>
        <xdr:cNvSpPr/>
      </xdr:nvSpPr>
      <xdr:spPr>
        <a:xfrm>
          <a:off x="15430500" y="131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86713</xdr:rowOff>
    </xdr:from>
    <xdr:ext cx="599010" cy="259045"/>
    <xdr:sp macro="" textlink="">
      <xdr:nvSpPr>
        <xdr:cNvPr id="638" name="テキスト ボックス 637"/>
        <xdr:cNvSpPr txBox="1"/>
      </xdr:nvSpPr>
      <xdr:spPr>
        <a:xfrm>
          <a:off x="15181795" y="129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100296</xdr:rowOff>
    </xdr:from>
    <xdr:to>
      <xdr:col>76</xdr:col>
      <xdr:colOff>165100</xdr:colOff>
      <xdr:row>77</xdr:row>
      <xdr:rowOff>30446</xdr:rowOff>
    </xdr:to>
    <xdr:sp macro="" textlink="">
      <xdr:nvSpPr>
        <xdr:cNvPr id="639" name="楕円 638"/>
        <xdr:cNvSpPr/>
      </xdr:nvSpPr>
      <xdr:spPr>
        <a:xfrm>
          <a:off x="14541500" y="131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46972</xdr:rowOff>
    </xdr:from>
    <xdr:ext cx="599010" cy="259045"/>
    <xdr:sp macro="" textlink="">
      <xdr:nvSpPr>
        <xdr:cNvPr id="640" name="テキスト ボックス 639"/>
        <xdr:cNvSpPr txBox="1"/>
      </xdr:nvSpPr>
      <xdr:spPr>
        <a:xfrm>
          <a:off x="14292795" y="129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61973</xdr:rowOff>
    </xdr:from>
    <xdr:to>
      <xdr:col>72</xdr:col>
      <xdr:colOff>38100</xdr:colOff>
      <xdr:row>76</xdr:row>
      <xdr:rowOff>163573</xdr:rowOff>
    </xdr:to>
    <xdr:sp macro="" textlink="">
      <xdr:nvSpPr>
        <xdr:cNvPr id="641" name="楕円 640"/>
        <xdr:cNvSpPr/>
      </xdr:nvSpPr>
      <xdr:spPr>
        <a:xfrm>
          <a:off x="13652500" y="130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8650</xdr:rowOff>
    </xdr:from>
    <xdr:ext cx="599010" cy="259045"/>
    <xdr:sp macro="" textlink="">
      <xdr:nvSpPr>
        <xdr:cNvPr id="642" name="テキスト ボックス 641"/>
        <xdr:cNvSpPr txBox="1"/>
      </xdr:nvSpPr>
      <xdr:spPr>
        <a:xfrm>
          <a:off x="13403795" y="128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89390</xdr:rowOff>
    </xdr:from>
    <xdr:to>
      <xdr:col>67</xdr:col>
      <xdr:colOff>101600</xdr:colOff>
      <xdr:row>77</xdr:row>
      <xdr:rowOff>19540</xdr:rowOff>
    </xdr:to>
    <xdr:sp macro="" textlink="">
      <xdr:nvSpPr>
        <xdr:cNvPr id="643" name="楕円 642"/>
        <xdr:cNvSpPr/>
      </xdr:nvSpPr>
      <xdr:spPr>
        <a:xfrm>
          <a:off x="12763500" y="131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36066</xdr:rowOff>
    </xdr:from>
    <xdr:ext cx="599010" cy="259045"/>
    <xdr:sp macro="" textlink="">
      <xdr:nvSpPr>
        <xdr:cNvPr id="644" name="テキスト ボックス 643"/>
        <xdr:cNvSpPr txBox="1"/>
      </xdr:nvSpPr>
      <xdr:spPr>
        <a:xfrm>
          <a:off x="12514795" y="1289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8" name="直線コネクタ 667"/>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9"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0" name="直線コネクタ 669"/>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1"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2" name="直線コネクタ 671"/>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165686</xdr:rowOff>
    </xdr:from>
    <xdr:to>
      <xdr:col>85</xdr:col>
      <xdr:colOff>127000</xdr:colOff>
      <xdr:row>99</xdr:row>
      <xdr:rowOff>5773</xdr:rowOff>
    </xdr:to>
    <xdr:cxnSp macro="">
      <xdr:nvCxnSpPr>
        <xdr:cNvPr id="673" name="直線コネクタ 672"/>
        <xdr:cNvCxnSpPr/>
      </xdr:nvCxnSpPr>
      <xdr:spPr>
        <a:xfrm>
          <a:off x="15481300" y="16967786"/>
          <a:ext cx="8382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4"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5" name="フローチャート: 判断 674"/>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165686</xdr:rowOff>
    </xdr:from>
    <xdr:to>
      <xdr:col>81</xdr:col>
      <xdr:colOff>50800</xdr:colOff>
      <xdr:row>99</xdr:row>
      <xdr:rowOff>28122</xdr:rowOff>
    </xdr:to>
    <xdr:cxnSp macro="">
      <xdr:nvCxnSpPr>
        <xdr:cNvPr id="676" name="直線コネクタ 675"/>
        <xdr:cNvCxnSpPr/>
      </xdr:nvCxnSpPr>
      <xdr:spPr>
        <a:xfrm flipV="1">
          <a:off x="14592300" y="16967786"/>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7" name="フローチャート: 判断 676"/>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8" name="テキスト ボックス 677"/>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6077</xdr:rowOff>
    </xdr:from>
    <xdr:to>
      <xdr:col>76</xdr:col>
      <xdr:colOff>114300</xdr:colOff>
      <xdr:row>99</xdr:row>
      <xdr:rowOff>28122</xdr:rowOff>
    </xdr:to>
    <xdr:cxnSp macro="">
      <xdr:nvCxnSpPr>
        <xdr:cNvPr id="679" name="直線コネクタ 678"/>
        <xdr:cNvCxnSpPr/>
      </xdr:nvCxnSpPr>
      <xdr:spPr>
        <a:xfrm>
          <a:off x="13703300" y="16979627"/>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0" name="フローチャート: 判断 679"/>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1" name="テキスト ボックス 680"/>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6077</xdr:rowOff>
    </xdr:from>
    <xdr:to>
      <xdr:col>71</xdr:col>
      <xdr:colOff>177800</xdr:colOff>
      <xdr:row>99</xdr:row>
      <xdr:rowOff>30888</xdr:rowOff>
    </xdr:to>
    <xdr:cxnSp macro="">
      <xdr:nvCxnSpPr>
        <xdr:cNvPr id="682" name="直線コネクタ 681"/>
        <xdr:cNvCxnSpPr/>
      </xdr:nvCxnSpPr>
      <xdr:spPr>
        <a:xfrm flipV="1">
          <a:off x="12814300" y="16979627"/>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3" name="フローチャート: 判断 682"/>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4" name="テキスト ボックス 683"/>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5" name="フローチャート: 判断 684"/>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6" name="テキスト ボックス 685"/>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126423</xdr:rowOff>
    </xdr:from>
    <xdr:to>
      <xdr:col>85</xdr:col>
      <xdr:colOff>177800</xdr:colOff>
      <xdr:row>99</xdr:row>
      <xdr:rowOff>56573</xdr:rowOff>
    </xdr:to>
    <xdr:sp macro="" textlink="">
      <xdr:nvSpPr>
        <xdr:cNvPr id="692" name="楕円 691"/>
        <xdr:cNvSpPr/>
      </xdr:nvSpPr>
      <xdr:spPr>
        <a:xfrm>
          <a:off x="16268700" y="169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41350</xdr:rowOff>
    </xdr:from>
    <xdr:ext cx="534377" cy="259045"/>
    <xdr:sp macro="" textlink="">
      <xdr:nvSpPr>
        <xdr:cNvPr id="693" name="積立金該当値テキスト"/>
        <xdr:cNvSpPr txBox="1"/>
      </xdr:nvSpPr>
      <xdr:spPr>
        <a:xfrm>
          <a:off x="16370300" y="168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114886</xdr:rowOff>
    </xdr:from>
    <xdr:to>
      <xdr:col>81</xdr:col>
      <xdr:colOff>101600</xdr:colOff>
      <xdr:row>99</xdr:row>
      <xdr:rowOff>45036</xdr:rowOff>
    </xdr:to>
    <xdr:sp macro="" textlink="">
      <xdr:nvSpPr>
        <xdr:cNvPr id="694" name="楕円 693"/>
        <xdr:cNvSpPr/>
      </xdr:nvSpPr>
      <xdr:spPr>
        <a:xfrm>
          <a:off x="15430500" y="169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36163</xdr:rowOff>
    </xdr:from>
    <xdr:ext cx="534377" cy="259045"/>
    <xdr:sp macro="" textlink="">
      <xdr:nvSpPr>
        <xdr:cNvPr id="695" name="テキスト ボックス 694"/>
        <xdr:cNvSpPr txBox="1"/>
      </xdr:nvSpPr>
      <xdr:spPr>
        <a:xfrm>
          <a:off x="15214111" y="170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148772</xdr:rowOff>
    </xdr:from>
    <xdr:to>
      <xdr:col>76</xdr:col>
      <xdr:colOff>165100</xdr:colOff>
      <xdr:row>99</xdr:row>
      <xdr:rowOff>78922</xdr:rowOff>
    </xdr:to>
    <xdr:sp macro="" textlink="">
      <xdr:nvSpPr>
        <xdr:cNvPr id="696" name="楕円 695"/>
        <xdr:cNvSpPr/>
      </xdr:nvSpPr>
      <xdr:spPr>
        <a:xfrm>
          <a:off x="14541500" y="16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70049</xdr:rowOff>
    </xdr:from>
    <xdr:ext cx="469744" cy="259045"/>
    <xdr:sp macro="" textlink="">
      <xdr:nvSpPr>
        <xdr:cNvPr id="697" name="テキスト ボックス 696"/>
        <xdr:cNvSpPr txBox="1"/>
      </xdr:nvSpPr>
      <xdr:spPr>
        <a:xfrm>
          <a:off x="14357428" y="1704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126727</xdr:rowOff>
    </xdr:from>
    <xdr:to>
      <xdr:col>72</xdr:col>
      <xdr:colOff>38100</xdr:colOff>
      <xdr:row>99</xdr:row>
      <xdr:rowOff>56877</xdr:rowOff>
    </xdr:to>
    <xdr:sp macro="" textlink="">
      <xdr:nvSpPr>
        <xdr:cNvPr id="698" name="楕円 697"/>
        <xdr:cNvSpPr/>
      </xdr:nvSpPr>
      <xdr:spPr>
        <a:xfrm>
          <a:off x="13652500" y="169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48004</xdr:rowOff>
    </xdr:from>
    <xdr:ext cx="534377" cy="259045"/>
    <xdr:sp macro="" textlink="">
      <xdr:nvSpPr>
        <xdr:cNvPr id="699" name="テキスト ボックス 698"/>
        <xdr:cNvSpPr txBox="1"/>
      </xdr:nvSpPr>
      <xdr:spPr>
        <a:xfrm>
          <a:off x="13436111" y="170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151538</xdr:rowOff>
    </xdr:from>
    <xdr:to>
      <xdr:col>67</xdr:col>
      <xdr:colOff>101600</xdr:colOff>
      <xdr:row>99</xdr:row>
      <xdr:rowOff>81688</xdr:rowOff>
    </xdr:to>
    <xdr:sp macro="" textlink="">
      <xdr:nvSpPr>
        <xdr:cNvPr id="700" name="楕円 699"/>
        <xdr:cNvSpPr/>
      </xdr:nvSpPr>
      <xdr:spPr>
        <a:xfrm>
          <a:off x="12763500" y="169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72815</xdr:rowOff>
    </xdr:from>
    <xdr:ext cx="469744" cy="259045"/>
    <xdr:sp macro="" textlink="">
      <xdr:nvSpPr>
        <xdr:cNvPr id="701" name="テキスト ボックス 700"/>
        <xdr:cNvSpPr txBox="1"/>
      </xdr:nvSpPr>
      <xdr:spPr>
        <a:xfrm>
          <a:off x="12579428" y="170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5" name="直線コネクタ 724"/>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8"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9" name="直線コネクタ 728"/>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79248</xdr:rowOff>
    </xdr:from>
    <xdr:to>
      <xdr:col>116</xdr:col>
      <xdr:colOff>63500</xdr:colOff>
      <xdr:row>39</xdr:row>
      <xdr:rowOff>44450</xdr:rowOff>
    </xdr:to>
    <xdr:cxnSp macro="">
      <xdr:nvCxnSpPr>
        <xdr:cNvPr id="730" name="直線コネクタ 729"/>
        <xdr:cNvCxnSpPr/>
      </xdr:nvCxnSpPr>
      <xdr:spPr>
        <a:xfrm flipV="1">
          <a:off x="21323300" y="5394198"/>
          <a:ext cx="838200" cy="1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37736</xdr:rowOff>
    </xdr:from>
    <xdr:ext cx="378565" cy="259045"/>
    <xdr:sp macro="" textlink="">
      <xdr:nvSpPr>
        <xdr:cNvPr id="731" name="投資及び出資金平均値テキスト"/>
        <xdr:cNvSpPr txBox="1"/>
      </xdr:nvSpPr>
      <xdr:spPr>
        <a:xfrm>
          <a:off x="22212300" y="6552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2" name="フローチャート: 判断 731"/>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4" name="フローチャート: 判断 733"/>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5" name="テキスト ボックス 734"/>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7" name="フローチャート: 判断 736"/>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8" name="テキスト ボックス 737"/>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0" name="フローチャート: 判断 739"/>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1" name="テキスト ボックス 740"/>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2" name="フローチャート: 判断 741"/>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3" name="テキスト ボックス 742"/>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28448</xdr:rowOff>
    </xdr:from>
    <xdr:to>
      <xdr:col>116</xdr:col>
      <xdr:colOff>114300</xdr:colOff>
      <xdr:row>31</xdr:row>
      <xdr:rowOff>130048</xdr:rowOff>
    </xdr:to>
    <xdr:sp macro="" textlink="">
      <xdr:nvSpPr>
        <xdr:cNvPr id="749" name="楕円 748"/>
        <xdr:cNvSpPr/>
      </xdr:nvSpPr>
      <xdr:spPr>
        <a:xfrm>
          <a:off x="22110700" y="5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152925</xdr:rowOff>
    </xdr:from>
    <xdr:ext cx="534377" cy="259045"/>
    <xdr:sp macro="" textlink="">
      <xdr:nvSpPr>
        <xdr:cNvPr id="750" name="投資及び出資金該当値テキスト"/>
        <xdr:cNvSpPr txBox="1"/>
      </xdr:nvSpPr>
      <xdr:spPr>
        <a:xfrm>
          <a:off x="22212300" y="52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0" name="直線コネクタ 779"/>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3"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4" name="直線コネクタ 783"/>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44900</xdr:rowOff>
    </xdr:from>
    <xdr:to>
      <xdr:col>116</xdr:col>
      <xdr:colOff>63500</xdr:colOff>
      <xdr:row>58</xdr:row>
      <xdr:rowOff>46980</xdr:rowOff>
    </xdr:to>
    <xdr:cxnSp macro="">
      <xdr:nvCxnSpPr>
        <xdr:cNvPr id="785" name="直線コネクタ 784"/>
        <xdr:cNvCxnSpPr/>
      </xdr:nvCxnSpPr>
      <xdr:spPr>
        <a:xfrm flipV="1">
          <a:off x="21323300" y="9989000"/>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6"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7" name="フローチャート: 判断 786"/>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46980</xdr:rowOff>
    </xdr:from>
    <xdr:to>
      <xdr:col>111</xdr:col>
      <xdr:colOff>177800</xdr:colOff>
      <xdr:row>58</xdr:row>
      <xdr:rowOff>49563</xdr:rowOff>
    </xdr:to>
    <xdr:cxnSp macro="">
      <xdr:nvCxnSpPr>
        <xdr:cNvPr id="788" name="直線コネクタ 787"/>
        <xdr:cNvCxnSpPr/>
      </xdr:nvCxnSpPr>
      <xdr:spPr>
        <a:xfrm flipV="1">
          <a:off x="20434300" y="99910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9" name="フローチャート: 判断 788"/>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0" name="テキスト ボックス 789"/>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49563</xdr:rowOff>
    </xdr:from>
    <xdr:to>
      <xdr:col>107</xdr:col>
      <xdr:colOff>50800</xdr:colOff>
      <xdr:row>58</xdr:row>
      <xdr:rowOff>52489</xdr:rowOff>
    </xdr:to>
    <xdr:cxnSp macro="">
      <xdr:nvCxnSpPr>
        <xdr:cNvPr id="791" name="直線コネクタ 790"/>
        <xdr:cNvCxnSpPr/>
      </xdr:nvCxnSpPr>
      <xdr:spPr>
        <a:xfrm flipV="1">
          <a:off x="19545300" y="999366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2" name="フローチャート: 判断 791"/>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3" name="テキスト ボックス 792"/>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52489</xdr:rowOff>
    </xdr:from>
    <xdr:to>
      <xdr:col>102</xdr:col>
      <xdr:colOff>114300</xdr:colOff>
      <xdr:row>58</xdr:row>
      <xdr:rowOff>54638</xdr:rowOff>
    </xdr:to>
    <xdr:cxnSp macro="">
      <xdr:nvCxnSpPr>
        <xdr:cNvPr id="794" name="直線コネクタ 793"/>
        <xdr:cNvCxnSpPr/>
      </xdr:nvCxnSpPr>
      <xdr:spPr>
        <a:xfrm flipV="1">
          <a:off x="18656300" y="999658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5" name="フローチャート: 判断 794"/>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6" name="テキスト ボックス 795"/>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7" name="フローチャート: 判断 796"/>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8" name="テキスト ボックス 797"/>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165550</xdr:rowOff>
    </xdr:from>
    <xdr:to>
      <xdr:col>116</xdr:col>
      <xdr:colOff>114300</xdr:colOff>
      <xdr:row>58</xdr:row>
      <xdr:rowOff>95700</xdr:rowOff>
    </xdr:to>
    <xdr:sp macro="" textlink="">
      <xdr:nvSpPr>
        <xdr:cNvPr id="804" name="楕円 803"/>
        <xdr:cNvSpPr/>
      </xdr:nvSpPr>
      <xdr:spPr>
        <a:xfrm>
          <a:off x="22110700" y="99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96337</xdr:rowOff>
    </xdr:from>
    <xdr:ext cx="469744" cy="259045"/>
    <xdr:sp macro="" textlink="">
      <xdr:nvSpPr>
        <xdr:cNvPr id="805" name="貸付金該当値テキスト"/>
        <xdr:cNvSpPr txBox="1"/>
      </xdr:nvSpPr>
      <xdr:spPr>
        <a:xfrm>
          <a:off x="22212300" y="986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167630</xdr:rowOff>
    </xdr:from>
    <xdr:to>
      <xdr:col>112</xdr:col>
      <xdr:colOff>38100</xdr:colOff>
      <xdr:row>58</xdr:row>
      <xdr:rowOff>97780</xdr:rowOff>
    </xdr:to>
    <xdr:sp macro="" textlink="">
      <xdr:nvSpPr>
        <xdr:cNvPr id="806" name="楕円 805"/>
        <xdr:cNvSpPr/>
      </xdr:nvSpPr>
      <xdr:spPr>
        <a:xfrm>
          <a:off x="21272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88907</xdr:rowOff>
    </xdr:from>
    <xdr:ext cx="469744" cy="259045"/>
    <xdr:sp macro="" textlink="">
      <xdr:nvSpPr>
        <xdr:cNvPr id="807" name="テキスト ボックス 806"/>
        <xdr:cNvSpPr txBox="1"/>
      </xdr:nvSpPr>
      <xdr:spPr>
        <a:xfrm>
          <a:off x="21088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170213</xdr:rowOff>
    </xdr:from>
    <xdr:to>
      <xdr:col>107</xdr:col>
      <xdr:colOff>101600</xdr:colOff>
      <xdr:row>58</xdr:row>
      <xdr:rowOff>100363</xdr:rowOff>
    </xdr:to>
    <xdr:sp macro="" textlink="">
      <xdr:nvSpPr>
        <xdr:cNvPr id="808" name="楕円 807"/>
        <xdr:cNvSpPr/>
      </xdr:nvSpPr>
      <xdr:spPr>
        <a:xfrm>
          <a:off x="203835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91490</xdr:rowOff>
    </xdr:from>
    <xdr:ext cx="469744" cy="259045"/>
    <xdr:sp macro="" textlink="">
      <xdr:nvSpPr>
        <xdr:cNvPr id="809" name="テキスト ボックス 808"/>
        <xdr:cNvSpPr txBox="1"/>
      </xdr:nvSpPr>
      <xdr:spPr>
        <a:xfrm>
          <a:off x="20199428" y="100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1689</xdr:rowOff>
    </xdr:from>
    <xdr:to>
      <xdr:col>102</xdr:col>
      <xdr:colOff>165100</xdr:colOff>
      <xdr:row>58</xdr:row>
      <xdr:rowOff>103289</xdr:rowOff>
    </xdr:to>
    <xdr:sp macro="" textlink="">
      <xdr:nvSpPr>
        <xdr:cNvPr id="810" name="楕円 809"/>
        <xdr:cNvSpPr/>
      </xdr:nvSpPr>
      <xdr:spPr>
        <a:xfrm>
          <a:off x="19494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94416</xdr:rowOff>
    </xdr:from>
    <xdr:ext cx="469744" cy="259045"/>
    <xdr:sp macro="" textlink="">
      <xdr:nvSpPr>
        <xdr:cNvPr id="811" name="テキスト ボックス 810"/>
        <xdr:cNvSpPr txBox="1"/>
      </xdr:nvSpPr>
      <xdr:spPr>
        <a:xfrm>
          <a:off x="19310428"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3838</xdr:rowOff>
    </xdr:from>
    <xdr:to>
      <xdr:col>98</xdr:col>
      <xdr:colOff>38100</xdr:colOff>
      <xdr:row>58</xdr:row>
      <xdr:rowOff>105438</xdr:rowOff>
    </xdr:to>
    <xdr:sp macro="" textlink="">
      <xdr:nvSpPr>
        <xdr:cNvPr id="812" name="楕円 811"/>
        <xdr:cNvSpPr/>
      </xdr:nvSpPr>
      <xdr:spPr>
        <a:xfrm>
          <a:off x="18605500" y="9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96565</xdr:rowOff>
    </xdr:from>
    <xdr:ext cx="469744" cy="259045"/>
    <xdr:sp macro="" textlink="">
      <xdr:nvSpPr>
        <xdr:cNvPr id="813" name="テキスト ボックス 812"/>
        <xdr:cNvSpPr txBox="1"/>
      </xdr:nvSpPr>
      <xdr:spPr>
        <a:xfrm>
          <a:off x="18421428" y="100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7" name="直線コネクタ 836"/>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8"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9" name="直線コネクタ 838"/>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0"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1" name="直線コネクタ 840"/>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42210</xdr:rowOff>
    </xdr:from>
    <xdr:to>
      <xdr:col>116</xdr:col>
      <xdr:colOff>63500</xdr:colOff>
      <xdr:row>73</xdr:row>
      <xdr:rowOff>84524</xdr:rowOff>
    </xdr:to>
    <xdr:cxnSp macro="">
      <xdr:nvCxnSpPr>
        <xdr:cNvPr id="842" name="直線コネクタ 841"/>
        <xdr:cNvCxnSpPr/>
      </xdr:nvCxnSpPr>
      <xdr:spPr>
        <a:xfrm>
          <a:off x="21323300" y="12558060"/>
          <a:ext cx="8382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3"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4" name="フローチャート: 判断 843"/>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42210</xdr:rowOff>
    </xdr:from>
    <xdr:to>
      <xdr:col>111</xdr:col>
      <xdr:colOff>177800</xdr:colOff>
      <xdr:row>74</xdr:row>
      <xdr:rowOff>11608</xdr:rowOff>
    </xdr:to>
    <xdr:cxnSp macro="">
      <xdr:nvCxnSpPr>
        <xdr:cNvPr id="845" name="直線コネクタ 844"/>
        <xdr:cNvCxnSpPr/>
      </xdr:nvCxnSpPr>
      <xdr:spPr>
        <a:xfrm flipV="1">
          <a:off x="20434300" y="12558060"/>
          <a:ext cx="889000" cy="14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6" name="フローチャート: 判断 845"/>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7" name="テキスト ボックス 846"/>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11608</xdr:rowOff>
    </xdr:from>
    <xdr:to>
      <xdr:col>107</xdr:col>
      <xdr:colOff>50800</xdr:colOff>
      <xdr:row>74</xdr:row>
      <xdr:rowOff>58089</xdr:rowOff>
    </xdr:to>
    <xdr:cxnSp macro="">
      <xdr:nvCxnSpPr>
        <xdr:cNvPr id="848" name="直線コネクタ 847"/>
        <xdr:cNvCxnSpPr/>
      </xdr:nvCxnSpPr>
      <xdr:spPr>
        <a:xfrm flipV="1">
          <a:off x="19545300" y="12698908"/>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9" name="フローチャート: 判断 848"/>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50" name="テキスト ボックス 849"/>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58089</xdr:rowOff>
    </xdr:from>
    <xdr:to>
      <xdr:col>102</xdr:col>
      <xdr:colOff>114300</xdr:colOff>
      <xdr:row>74</xdr:row>
      <xdr:rowOff>116322</xdr:rowOff>
    </xdr:to>
    <xdr:cxnSp macro="">
      <xdr:nvCxnSpPr>
        <xdr:cNvPr id="851" name="直線コネクタ 850"/>
        <xdr:cNvCxnSpPr/>
      </xdr:nvCxnSpPr>
      <xdr:spPr>
        <a:xfrm flipV="1">
          <a:off x="18656300" y="12745389"/>
          <a:ext cx="889000" cy="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2" name="フローチャート: 判断 851"/>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3" name="テキスト ボックス 852"/>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4" name="フローチャート: 判断 853"/>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5" name="テキスト ボックス 854"/>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33724</xdr:rowOff>
    </xdr:from>
    <xdr:to>
      <xdr:col>116</xdr:col>
      <xdr:colOff>114300</xdr:colOff>
      <xdr:row>73</xdr:row>
      <xdr:rowOff>135324</xdr:rowOff>
    </xdr:to>
    <xdr:sp macro="" textlink="">
      <xdr:nvSpPr>
        <xdr:cNvPr id="861" name="楕円 860"/>
        <xdr:cNvSpPr/>
      </xdr:nvSpPr>
      <xdr:spPr>
        <a:xfrm>
          <a:off x="22110700" y="12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56601</xdr:rowOff>
    </xdr:from>
    <xdr:ext cx="599010" cy="259045"/>
    <xdr:sp macro="" textlink="">
      <xdr:nvSpPr>
        <xdr:cNvPr id="862" name="繰出金該当値テキスト"/>
        <xdr:cNvSpPr txBox="1"/>
      </xdr:nvSpPr>
      <xdr:spPr>
        <a:xfrm>
          <a:off x="22212300" y="124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162860</xdr:rowOff>
    </xdr:from>
    <xdr:to>
      <xdr:col>112</xdr:col>
      <xdr:colOff>38100</xdr:colOff>
      <xdr:row>73</xdr:row>
      <xdr:rowOff>93010</xdr:rowOff>
    </xdr:to>
    <xdr:sp macro="" textlink="">
      <xdr:nvSpPr>
        <xdr:cNvPr id="863" name="楕円 862"/>
        <xdr:cNvSpPr/>
      </xdr:nvSpPr>
      <xdr:spPr>
        <a:xfrm>
          <a:off x="21272500" y="125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109537</xdr:rowOff>
    </xdr:from>
    <xdr:ext cx="599010" cy="259045"/>
    <xdr:sp macro="" textlink="">
      <xdr:nvSpPr>
        <xdr:cNvPr id="864" name="テキスト ボックス 863"/>
        <xdr:cNvSpPr txBox="1"/>
      </xdr:nvSpPr>
      <xdr:spPr>
        <a:xfrm>
          <a:off x="21023795" y="1228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132258</xdr:rowOff>
    </xdr:from>
    <xdr:to>
      <xdr:col>107</xdr:col>
      <xdr:colOff>101600</xdr:colOff>
      <xdr:row>74</xdr:row>
      <xdr:rowOff>62408</xdr:rowOff>
    </xdr:to>
    <xdr:sp macro="" textlink="">
      <xdr:nvSpPr>
        <xdr:cNvPr id="865" name="楕円 864"/>
        <xdr:cNvSpPr/>
      </xdr:nvSpPr>
      <xdr:spPr>
        <a:xfrm>
          <a:off x="20383500" y="126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78935</xdr:rowOff>
    </xdr:from>
    <xdr:ext cx="599010" cy="259045"/>
    <xdr:sp macro="" textlink="">
      <xdr:nvSpPr>
        <xdr:cNvPr id="866" name="テキスト ボックス 865"/>
        <xdr:cNvSpPr txBox="1"/>
      </xdr:nvSpPr>
      <xdr:spPr>
        <a:xfrm>
          <a:off x="20134795" y="1242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7289</xdr:rowOff>
    </xdr:from>
    <xdr:to>
      <xdr:col>102</xdr:col>
      <xdr:colOff>165100</xdr:colOff>
      <xdr:row>74</xdr:row>
      <xdr:rowOff>108889</xdr:rowOff>
    </xdr:to>
    <xdr:sp macro="" textlink="">
      <xdr:nvSpPr>
        <xdr:cNvPr id="867" name="楕円 866"/>
        <xdr:cNvSpPr/>
      </xdr:nvSpPr>
      <xdr:spPr>
        <a:xfrm>
          <a:off x="19494500" y="126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125416</xdr:rowOff>
    </xdr:from>
    <xdr:ext cx="599010" cy="259045"/>
    <xdr:sp macro="" textlink="">
      <xdr:nvSpPr>
        <xdr:cNvPr id="868" name="テキスト ボックス 867"/>
        <xdr:cNvSpPr txBox="1"/>
      </xdr:nvSpPr>
      <xdr:spPr>
        <a:xfrm>
          <a:off x="19245795" y="124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65522</xdr:rowOff>
    </xdr:from>
    <xdr:to>
      <xdr:col>98</xdr:col>
      <xdr:colOff>38100</xdr:colOff>
      <xdr:row>74</xdr:row>
      <xdr:rowOff>167122</xdr:rowOff>
    </xdr:to>
    <xdr:sp macro="" textlink="">
      <xdr:nvSpPr>
        <xdr:cNvPr id="869" name="楕円 868"/>
        <xdr:cNvSpPr/>
      </xdr:nvSpPr>
      <xdr:spPr>
        <a:xfrm>
          <a:off x="18605500" y="127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158249</xdr:rowOff>
    </xdr:from>
    <xdr:ext cx="599010" cy="259045"/>
    <xdr:sp macro="" textlink="">
      <xdr:nvSpPr>
        <xdr:cNvPr id="870" name="テキスト ボックス 869"/>
        <xdr:cNvSpPr txBox="1"/>
      </xdr:nvSpPr>
      <xdr:spPr>
        <a:xfrm>
          <a:off x="18356795" y="1284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住民一人当たり１４９，０６２円となっており、類似団体平均と比較して低い水準である。また、特別定額給付金事業で皆減となったことにより、前年度と比較して１１７，５０５円の減少となった。</a:t>
          </a:r>
        </a:p>
        <a:p>
          <a:r>
            <a:rPr kumimoji="1" lang="ja-JP" altLang="en-US" sz="1300">
              <a:latin typeface="ＭＳ Ｐゴシック" panose="020B0600070205080204" pitchFamily="50" charset="-128"/>
              <a:ea typeface="ＭＳ Ｐゴシック" panose="020B0600070205080204" pitchFamily="50" charset="-128"/>
            </a:rPr>
            <a:t>　扶助費は、住民一人当たり６２，６４３円となっており、類似団体平均と比較して低い水準である。また、住民税非課税世帯等に対する臨時特別給付金事業や子育て特別給付金事業で皆増となったことにより、前年度と比較して２５，７７０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２９４，３５１円となっており、類似団体平均と比較して低い水準である。また、町営住宅整備事業等において減となったことにより、前年度と比較して１３２，３２２円の減少となった。</a:t>
          </a:r>
        </a:p>
        <a:p>
          <a:r>
            <a:rPr kumimoji="1" lang="ja-JP" altLang="en-US" sz="1300">
              <a:latin typeface="ＭＳ Ｐゴシック" panose="020B0600070205080204" pitchFamily="50" charset="-128"/>
              <a:ea typeface="ＭＳ Ｐゴシック" panose="020B0600070205080204" pitchFamily="50" charset="-128"/>
            </a:rPr>
            <a:t>　投資及び出資金は、　住民一人当たり１０，５２６円となっており、類似団体平均と比較して高い水準である。類似団体内順位が１位となっているが、一般財団法人への出捐金によるものである。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今後も、柳津町振興計画に基づき事業を進め、施策優先度評価等により、適切な事業実施に努める。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30821</xdr:rowOff>
    </xdr:from>
    <xdr:to>
      <xdr:col>24</xdr:col>
      <xdr:colOff>63500</xdr:colOff>
      <xdr:row>36</xdr:row>
      <xdr:rowOff>129740</xdr:rowOff>
    </xdr:to>
    <xdr:cxnSp macro="">
      <xdr:nvCxnSpPr>
        <xdr:cNvPr id="62" name="直線コネクタ 61"/>
        <xdr:cNvCxnSpPr/>
      </xdr:nvCxnSpPr>
      <xdr:spPr>
        <a:xfrm flipV="1">
          <a:off x="3797300" y="6203021"/>
          <a:ext cx="838200" cy="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32715</xdr:rowOff>
    </xdr:from>
    <xdr:to>
      <xdr:col>19</xdr:col>
      <xdr:colOff>177800</xdr:colOff>
      <xdr:row>36</xdr:row>
      <xdr:rowOff>129740</xdr:rowOff>
    </xdr:to>
    <xdr:cxnSp macro="">
      <xdr:nvCxnSpPr>
        <xdr:cNvPr id="65" name="直線コネクタ 64"/>
        <xdr:cNvCxnSpPr/>
      </xdr:nvCxnSpPr>
      <xdr:spPr>
        <a:xfrm>
          <a:off x="2908300" y="6204915"/>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73047</xdr:rowOff>
    </xdr:to>
    <xdr:cxnSp macro="">
      <xdr:nvCxnSpPr>
        <xdr:cNvPr id="68" name="直線コネクタ 67"/>
        <xdr:cNvCxnSpPr/>
      </xdr:nvCxnSpPr>
      <xdr:spPr>
        <a:xfrm flipV="1">
          <a:off x="2019300" y="6204915"/>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8614</xdr:rowOff>
    </xdr:from>
    <xdr:to>
      <xdr:col>10</xdr:col>
      <xdr:colOff>114300</xdr:colOff>
      <xdr:row>36</xdr:row>
      <xdr:rowOff>73047</xdr:rowOff>
    </xdr:to>
    <xdr:cxnSp macro="">
      <xdr:nvCxnSpPr>
        <xdr:cNvPr id="71" name="直線コネクタ 70"/>
        <xdr:cNvCxnSpPr/>
      </xdr:nvCxnSpPr>
      <xdr:spPr>
        <a:xfrm>
          <a:off x="1130300" y="6180814"/>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151471</xdr:rowOff>
    </xdr:from>
    <xdr:to>
      <xdr:col>24</xdr:col>
      <xdr:colOff>114300</xdr:colOff>
      <xdr:row>36</xdr:row>
      <xdr:rowOff>81621</xdr:rowOff>
    </xdr:to>
    <xdr:sp macro="" textlink="">
      <xdr:nvSpPr>
        <xdr:cNvPr id="81" name="楕円 80"/>
        <xdr:cNvSpPr/>
      </xdr:nvSpPr>
      <xdr:spPr>
        <a:xfrm>
          <a:off x="4584700" y="61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2898</xdr:rowOff>
    </xdr:from>
    <xdr:ext cx="534377" cy="259045"/>
    <xdr:sp macro="" textlink="">
      <xdr:nvSpPr>
        <xdr:cNvPr id="82" name="議会費該当値テキスト"/>
        <xdr:cNvSpPr txBox="1"/>
      </xdr:nvSpPr>
      <xdr:spPr>
        <a:xfrm>
          <a:off x="4686300" y="60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78940</xdr:rowOff>
    </xdr:from>
    <xdr:to>
      <xdr:col>20</xdr:col>
      <xdr:colOff>38100</xdr:colOff>
      <xdr:row>37</xdr:row>
      <xdr:rowOff>9090</xdr:rowOff>
    </xdr:to>
    <xdr:sp macro="" textlink="">
      <xdr:nvSpPr>
        <xdr:cNvPr id="83" name="楕円 82"/>
        <xdr:cNvSpPr/>
      </xdr:nvSpPr>
      <xdr:spPr>
        <a:xfrm>
          <a:off x="3746500" y="62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217</xdr:rowOff>
    </xdr:from>
    <xdr:ext cx="534377" cy="259045"/>
    <xdr:sp macro="" textlink="">
      <xdr:nvSpPr>
        <xdr:cNvPr id="84" name="テキスト ボックス 83"/>
        <xdr:cNvSpPr txBox="1"/>
      </xdr:nvSpPr>
      <xdr:spPr>
        <a:xfrm>
          <a:off x="3530111" y="63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153365</xdr:rowOff>
    </xdr:from>
    <xdr:to>
      <xdr:col>15</xdr:col>
      <xdr:colOff>101600</xdr:colOff>
      <xdr:row>36</xdr:row>
      <xdr:rowOff>83515</xdr:rowOff>
    </xdr:to>
    <xdr:sp macro="" textlink="">
      <xdr:nvSpPr>
        <xdr:cNvPr id="85" name="楕円 84"/>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100042</xdr:rowOff>
    </xdr:from>
    <xdr:ext cx="534377" cy="259045"/>
    <xdr:sp macro="" textlink="">
      <xdr:nvSpPr>
        <xdr:cNvPr id="86" name="テキスト ボックス 85"/>
        <xdr:cNvSpPr txBox="1"/>
      </xdr:nvSpPr>
      <xdr:spPr>
        <a:xfrm>
          <a:off x="2641111" y="59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22247</xdr:rowOff>
    </xdr:from>
    <xdr:to>
      <xdr:col>10</xdr:col>
      <xdr:colOff>165100</xdr:colOff>
      <xdr:row>36</xdr:row>
      <xdr:rowOff>123847</xdr:rowOff>
    </xdr:to>
    <xdr:sp macro="" textlink="">
      <xdr:nvSpPr>
        <xdr:cNvPr id="87" name="楕円 86"/>
        <xdr:cNvSpPr/>
      </xdr:nvSpPr>
      <xdr:spPr>
        <a:xfrm>
          <a:off x="1968500" y="61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114974</xdr:rowOff>
    </xdr:from>
    <xdr:ext cx="534377" cy="259045"/>
    <xdr:sp macro="" textlink="">
      <xdr:nvSpPr>
        <xdr:cNvPr id="88" name="テキスト ボックス 87"/>
        <xdr:cNvSpPr txBox="1"/>
      </xdr:nvSpPr>
      <xdr:spPr>
        <a:xfrm>
          <a:off x="1752111" y="62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129264</xdr:rowOff>
    </xdr:from>
    <xdr:to>
      <xdr:col>6</xdr:col>
      <xdr:colOff>38100</xdr:colOff>
      <xdr:row>36</xdr:row>
      <xdr:rowOff>59414</xdr:rowOff>
    </xdr:to>
    <xdr:sp macro="" textlink="">
      <xdr:nvSpPr>
        <xdr:cNvPr id="89" name="楕円 88"/>
        <xdr:cNvSpPr/>
      </xdr:nvSpPr>
      <xdr:spPr>
        <a:xfrm>
          <a:off x="1079500" y="61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75941</xdr:rowOff>
    </xdr:from>
    <xdr:ext cx="534377" cy="259045"/>
    <xdr:sp macro="" textlink="">
      <xdr:nvSpPr>
        <xdr:cNvPr id="90" name="テキスト ボックス 89"/>
        <xdr:cNvSpPr txBox="1"/>
      </xdr:nvSpPr>
      <xdr:spPr>
        <a:xfrm>
          <a:off x="863111" y="59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130752</xdr:rowOff>
    </xdr:from>
    <xdr:to>
      <xdr:col>24</xdr:col>
      <xdr:colOff>63500</xdr:colOff>
      <xdr:row>57</xdr:row>
      <xdr:rowOff>76897</xdr:rowOff>
    </xdr:to>
    <xdr:cxnSp macro="">
      <xdr:nvCxnSpPr>
        <xdr:cNvPr id="119" name="直線コネクタ 118"/>
        <xdr:cNvCxnSpPr/>
      </xdr:nvCxnSpPr>
      <xdr:spPr>
        <a:xfrm>
          <a:off x="3797300" y="9731952"/>
          <a:ext cx="8382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118073</xdr:rowOff>
    </xdr:from>
    <xdr:to>
      <xdr:col>19</xdr:col>
      <xdr:colOff>177800</xdr:colOff>
      <xdr:row>56</xdr:row>
      <xdr:rowOff>130752</xdr:rowOff>
    </xdr:to>
    <xdr:cxnSp macro="">
      <xdr:nvCxnSpPr>
        <xdr:cNvPr id="122" name="直線コネクタ 121"/>
        <xdr:cNvCxnSpPr/>
      </xdr:nvCxnSpPr>
      <xdr:spPr>
        <a:xfrm>
          <a:off x="2908300" y="9719273"/>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118073</xdr:rowOff>
    </xdr:from>
    <xdr:to>
      <xdr:col>15</xdr:col>
      <xdr:colOff>50800</xdr:colOff>
      <xdr:row>58</xdr:row>
      <xdr:rowOff>6545</xdr:rowOff>
    </xdr:to>
    <xdr:cxnSp macro="">
      <xdr:nvCxnSpPr>
        <xdr:cNvPr id="125" name="直線コネクタ 124"/>
        <xdr:cNvCxnSpPr/>
      </xdr:nvCxnSpPr>
      <xdr:spPr>
        <a:xfrm flipV="1">
          <a:off x="2019300" y="9719273"/>
          <a:ext cx="889000" cy="2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6545</xdr:rowOff>
    </xdr:from>
    <xdr:to>
      <xdr:col>10</xdr:col>
      <xdr:colOff>114300</xdr:colOff>
      <xdr:row>58</xdr:row>
      <xdr:rowOff>35348</xdr:rowOff>
    </xdr:to>
    <xdr:cxnSp macro="">
      <xdr:nvCxnSpPr>
        <xdr:cNvPr id="128" name="直線コネクタ 127"/>
        <xdr:cNvCxnSpPr/>
      </xdr:nvCxnSpPr>
      <xdr:spPr>
        <a:xfrm flipV="1">
          <a:off x="1130300" y="995064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26097</xdr:rowOff>
    </xdr:from>
    <xdr:to>
      <xdr:col>24</xdr:col>
      <xdr:colOff>114300</xdr:colOff>
      <xdr:row>57</xdr:row>
      <xdr:rowOff>127697</xdr:rowOff>
    </xdr:to>
    <xdr:sp macro="" textlink="">
      <xdr:nvSpPr>
        <xdr:cNvPr id="138" name="楕円 137"/>
        <xdr:cNvSpPr/>
      </xdr:nvSpPr>
      <xdr:spPr>
        <a:xfrm>
          <a:off x="4584700" y="97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4524</xdr:rowOff>
    </xdr:from>
    <xdr:ext cx="599010" cy="259045"/>
    <xdr:sp macro="" textlink="">
      <xdr:nvSpPr>
        <xdr:cNvPr id="139" name="総務費該当値テキスト"/>
        <xdr:cNvSpPr txBox="1"/>
      </xdr:nvSpPr>
      <xdr:spPr>
        <a:xfrm>
          <a:off x="4686300" y="97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79952</xdr:rowOff>
    </xdr:from>
    <xdr:to>
      <xdr:col>20</xdr:col>
      <xdr:colOff>38100</xdr:colOff>
      <xdr:row>57</xdr:row>
      <xdr:rowOff>10102</xdr:rowOff>
    </xdr:to>
    <xdr:sp macro="" textlink="">
      <xdr:nvSpPr>
        <xdr:cNvPr id="140" name="楕円 139"/>
        <xdr:cNvSpPr/>
      </xdr:nvSpPr>
      <xdr:spPr>
        <a:xfrm>
          <a:off x="3746500" y="96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1229</xdr:rowOff>
    </xdr:from>
    <xdr:ext cx="599010" cy="259045"/>
    <xdr:sp macro="" textlink="">
      <xdr:nvSpPr>
        <xdr:cNvPr id="141" name="テキスト ボックス 140"/>
        <xdr:cNvSpPr txBox="1"/>
      </xdr:nvSpPr>
      <xdr:spPr>
        <a:xfrm>
          <a:off x="3497795" y="977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67273</xdr:rowOff>
    </xdr:from>
    <xdr:to>
      <xdr:col>15</xdr:col>
      <xdr:colOff>101600</xdr:colOff>
      <xdr:row>56</xdr:row>
      <xdr:rowOff>168873</xdr:rowOff>
    </xdr:to>
    <xdr:sp macro="" textlink="">
      <xdr:nvSpPr>
        <xdr:cNvPr id="142" name="楕円 141"/>
        <xdr:cNvSpPr/>
      </xdr:nvSpPr>
      <xdr:spPr>
        <a:xfrm>
          <a:off x="2857500" y="96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13950</xdr:rowOff>
    </xdr:from>
    <xdr:ext cx="599010" cy="259045"/>
    <xdr:sp macro="" textlink="">
      <xdr:nvSpPr>
        <xdr:cNvPr id="143" name="テキスト ボックス 142"/>
        <xdr:cNvSpPr txBox="1"/>
      </xdr:nvSpPr>
      <xdr:spPr>
        <a:xfrm>
          <a:off x="2608795" y="94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127195</xdr:rowOff>
    </xdr:from>
    <xdr:to>
      <xdr:col>10</xdr:col>
      <xdr:colOff>165100</xdr:colOff>
      <xdr:row>58</xdr:row>
      <xdr:rowOff>57345</xdr:rowOff>
    </xdr:to>
    <xdr:sp macro="" textlink="">
      <xdr:nvSpPr>
        <xdr:cNvPr id="144" name="楕円 143"/>
        <xdr:cNvSpPr/>
      </xdr:nvSpPr>
      <xdr:spPr>
        <a:xfrm>
          <a:off x="1968500" y="98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48472</xdr:rowOff>
    </xdr:from>
    <xdr:ext cx="599010" cy="259045"/>
    <xdr:sp macro="" textlink="">
      <xdr:nvSpPr>
        <xdr:cNvPr id="145" name="テキスト ボックス 144"/>
        <xdr:cNvSpPr txBox="1"/>
      </xdr:nvSpPr>
      <xdr:spPr>
        <a:xfrm>
          <a:off x="1719795" y="99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155998</xdr:rowOff>
    </xdr:from>
    <xdr:to>
      <xdr:col>6</xdr:col>
      <xdr:colOff>38100</xdr:colOff>
      <xdr:row>58</xdr:row>
      <xdr:rowOff>86148</xdr:rowOff>
    </xdr:to>
    <xdr:sp macro="" textlink="">
      <xdr:nvSpPr>
        <xdr:cNvPr id="146" name="楕円 145"/>
        <xdr:cNvSpPr/>
      </xdr:nvSpPr>
      <xdr:spPr>
        <a:xfrm>
          <a:off x="1079500" y="99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77275</xdr:rowOff>
    </xdr:from>
    <xdr:ext cx="599010" cy="259045"/>
    <xdr:sp macro="" textlink="">
      <xdr:nvSpPr>
        <xdr:cNvPr id="147" name="テキスト ボックス 146"/>
        <xdr:cNvSpPr txBox="1"/>
      </xdr:nvSpPr>
      <xdr:spPr>
        <a:xfrm>
          <a:off x="830795" y="1002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146228</xdr:rowOff>
    </xdr:from>
    <xdr:to>
      <xdr:col>24</xdr:col>
      <xdr:colOff>63500</xdr:colOff>
      <xdr:row>76</xdr:row>
      <xdr:rowOff>54606</xdr:rowOff>
    </xdr:to>
    <xdr:cxnSp macro="">
      <xdr:nvCxnSpPr>
        <xdr:cNvPr id="175" name="直線コネクタ 174"/>
        <xdr:cNvCxnSpPr/>
      </xdr:nvCxnSpPr>
      <xdr:spPr>
        <a:xfrm flipV="1">
          <a:off x="3797300" y="13004978"/>
          <a:ext cx="8382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54606</xdr:rowOff>
    </xdr:from>
    <xdr:to>
      <xdr:col>19</xdr:col>
      <xdr:colOff>177800</xdr:colOff>
      <xdr:row>76</xdr:row>
      <xdr:rowOff>120442</xdr:rowOff>
    </xdr:to>
    <xdr:cxnSp macro="">
      <xdr:nvCxnSpPr>
        <xdr:cNvPr id="178" name="直線コネクタ 177"/>
        <xdr:cNvCxnSpPr/>
      </xdr:nvCxnSpPr>
      <xdr:spPr>
        <a:xfrm flipV="1">
          <a:off x="2908300" y="13084806"/>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120442</xdr:rowOff>
    </xdr:from>
    <xdr:to>
      <xdr:col>15</xdr:col>
      <xdr:colOff>50800</xdr:colOff>
      <xdr:row>76</xdr:row>
      <xdr:rowOff>136847</xdr:rowOff>
    </xdr:to>
    <xdr:cxnSp macro="">
      <xdr:nvCxnSpPr>
        <xdr:cNvPr id="181" name="直線コネクタ 180"/>
        <xdr:cNvCxnSpPr/>
      </xdr:nvCxnSpPr>
      <xdr:spPr>
        <a:xfrm flipV="1">
          <a:off x="2019300" y="1315064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136847</xdr:rowOff>
    </xdr:from>
    <xdr:to>
      <xdr:col>10</xdr:col>
      <xdr:colOff>114300</xdr:colOff>
      <xdr:row>76</xdr:row>
      <xdr:rowOff>166706</xdr:rowOff>
    </xdr:to>
    <xdr:cxnSp macro="">
      <xdr:nvCxnSpPr>
        <xdr:cNvPr id="184" name="直線コネクタ 183"/>
        <xdr:cNvCxnSpPr/>
      </xdr:nvCxnSpPr>
      <xdr:spPr>
        <a:xfrm flipV="1">
          <a:off x="1130300" y="13167047"/>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95429</xdr:rowOff>
    </xdr:from>
    <xdr:to>
      <xdr:col>24</xdr:col>
      <xdr:colOff>114300</xdr:colOff>
      <xdr:row>76</xdr:row>
      <xdr:rowOff>25580</xdr:rowOff>
    </xdr:to>
    <xdr:sp macro="" textlink="">
      <xdr:nvSpPr>
        <xdr:cNvPr id="194" name="楕円 193"/>
        <xdr:cNvSpPr/>
      </xdr:nvSpPr>
      <xdr:spPr>
        <a:xfrm>
          <a:off x="4584700" y="12954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73856</xdr:rowOff>
    </xdr:from>
    <xdr:ext cx="599010" cy="259045"/>
    <xdr:sp macro="" textlink="">
      <xdr:nvSpPr>
        <xdr:cNvPr id="195" name="民生費該当値テキスト"/>
        <xdr:cNvSpPr txBox="1"/>
      </xdr:nvSpPr>
      <xdr:spPr>
        <a:xfrm>
          <a:off x="4686300" y="1293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3806</xdr:rowOff>
    </xdr:from>
    <xdr:to>
      <xdr:col>20</xdr:col>
      <xdr:colOff>38100</xdr:colOff>
      <xdr:row>76</xdr:row>
      <xdr:rowOff>105406</xdr:rowOff>
    </xdr:to>
    <xdr:sp macro="" textlink="">
      <xdr:nvSpPr>
        <xdr:cNvPr id="196" name="楕円 195"/>
        <xdr:cNvSpPr/>
      </xdr:nvSpPr>
      <xdr:spPr>
        <a:xfrm>
          <a:off x="3746500" y="130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96533</xdr:rowOff>
    </xdr:from>
    <xdr:ext cx="599010" cy="259045"/>
    <xdr:sp macro="" textlink="">
      <xdr:nvSpPr>
        <xdr:cNvPr id="197" name="テキスト ボックス 196"/>
        <xdr:cNvSpPr txBox="1"/>
      </xdr:nvSpPr>
      <xdr:spPr>
        <a:xfrm>
          <a:off x="3497795" y="13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69642</xdr:rowOff>
    </xdr:from>
    <xdr:to>
      <xdr:col>15</xdr:col>
      <xdr:colOff>101600</xdr:colOff>
      <xdr:row>76</xdr:row>
      <xdr:rowOff>171242</xdr:rowOff>
    </xdr:to>
    <xdr:sp macro="" textlink="">
      <xdr:nvSpPr>
        <xdr:cNvPr id="198" name="楕円 197"/>
        <xdr:cNvSpPr/>
      </xdr:nvSpPr>
      <xdr:spPr>
        <a:xfrm>
          <a:off x="2857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162369</xdr:rowOff>
    </xdr:from>
    <xdr:ext cx="599010" cy="259045"/>
    <xdr:sp macro="" textlink="">
      <xdr:nvSpPr>
        <xdr:cNvPr id="199" name="テキスト ボックス 198"/>
        <xdr:cNvSpPr txBox="1"/>
      </xdr:nvSpPr>
      <xdr:spPr>
        <a:xfrm>
          <a:off x="2608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86047</xdr:rowOff>
    </xdr:from>
    <xdr:to>
      <xdr:col>10</xdr:col>
      <xdr:colOff>165100</xdr:colOff>
      <xdr:row>77</xdr:row>
      <xdr:rowOff>16197</xdr:rowOff>
    </xdr:to>
    <xdr:sp macro="" textlink="">
      <xdr:nvSpPr>
        <xdr:cNvPr id="200" name="楕円 199"/>
        <xdr:cNvSpPr/>
      </xdr:nvSpPr>
      <xdr:spPr>
        <a:xfrm>
          <a:off x="1968500" y="131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7324</xdr:rowOff>
    </xdr:from>
    <xdr:ext cx="599010" cy="259045"/>
    <xdr:sp macro="" textlink="">
      <xdr:nvSpPr>
        <xdr:cNvPr id="201" name="テキスト ボックス 200"/>
        <xdr:cNvSpPr txBox="1"/>
      </xdr:nvSpPr>
      <xdr:spPr>
        <a:xfrm>
          <a:off x="1719795" y="13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115906</xdr:rowOff>
    </xdr:from>
    <xdr:to>
      <xdr:col>6</xdr:col>
      <xdr:colOff>38100</xdr:colOff>
      <xdr:row>77</xdr:row>
      <xdr:rowOff>46056</xdr:rowOff>
    </xdr:to>
    <xdr:sp macro="" textlink="">
      <xdr:nvSpPr>
        <xdr:cNvPr id="202" name="楕円 201"/>
        <xdr:cNvSpPr/>
      </xdr:nvSpPr>
      <xdr:spPr>
        <a:xfrm>
          <a:off x="1079500" y="131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37183</xdr:rowOff>
    </xdr:from>
    <xdr:ext cx="599010" cy="259045"/>
    <xdr:sp macro="" textlink="">
      <xdr:nvSpPr>
        <xdr:cNvPr id="203" name="テキスト ボックス 202"/>
        <xdr:cNvSpPr txBox="1"/>
      </xdr:nvSpPr>
      <xdr:spPr>
        <a:xfrm>
          <a:off x="830795" y="132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27587</xdr:rowOff>
    </xdr:from>
    <xdr:to>
      <xdr:col>24</xdr:col>
      <xdr:colOff>63500</xdr:colOff>
      <xdr:row>98</xdr:row>
      <xdr:rowOff>78420</xdr:rowOff>
    </xdr:to>
    <xdr:cxnSp macro="">
      <xdr:nvCxnSpPr>
        <xdr:cNvPr id="232" name="直線コネクタ 231"/>
        <xdr:cNvCxnSpPr/>
      </xdr:nvCxnSpPr>
      <xdr:spPr>
        <a:xfrm flipV="1">
          <a:off x="3797300" y="16829687"/>
          <a:ext cx="838200" cy="5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78420</xdr:rowOff>
    </xdr:from>
    <xdr:to>
      <xdr:col>19</xdr:col>
      <xdr:colOff>177800</xdr:colOff>
      <xdr:row>98</xdr:row>
      <xdr:rowOff>98151</xdr:rowOff>
    </xdr:to>
    <xdr:cxnSp macro="">
      <xdr:nvCxnSpPr>
        <xdr:cNvPr id="235" name="直線コネクタ 234"/>
        <xdr:cNvCxnSpPr/>
      </xdr:nvCxnSpPr>
      <xdr:spPr>
        <a:xfrm flipV="1">
          <a:off x="2908300" y="16880520"/>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98151</xdr:rowOff>
    </xdr:from>
    <xdr:to>
      <xdr:col>15</xdr:col>
      <xdr:colOff>50800</xdr:colOff>
      <xdr:row>98</xdr:row>
      <xdr:rowOff>117642</xdr:rowOff>
    </xdr:to>
    <xdr:cxnSp macro="">
      <xdr:nvCxnSpPr>
        <xdr:cNvPr id="238" name="直線コネクタ 237"/>
        <xdr:cNvCxnSpPr/>
      </xdr:nvCxnSpPr>
      <xdr:spPr>
        <a:xfrm flipV="1">
          <a:off x="2019300" y="16900251"/>
          <a:ext cx="889000" cy="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117642</xdr:rowOff>
    </xdr:from>
    <xdr:to>
      <xdr:col>10</xdr:col>
      <xdr:colOff>114300</xdr:colOff>
      <xdr:row>98</xdr:row>
      <xdr:rowOff>119414</xdr:rowOff>
    </xdr:to>
    <xdr:cxnSp macro="">
      <xdr:nvCxnSpPr>
        <xdr:cNvPr id="241" name="直線コネクタ 240"/>
        <xdr:cNvCxnSpPr/>
      </xdr:nvCxnSpPr>
      <xdr:spPr>
        <a:xfrm flipV="1">
          <a:off x="1130300" y="1691974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148237</xdr:rowOff>
    </xdr:from>
    <xdr:to>
      <xdr:col>24</xdr:col>
      <xdr:colOff>114300</xdr:colOff>
      <xdr:row>98</xdr:row>
      <xdr:rowOff>78387</xdr:rowOff>
    </xdr:to>
    <xdr:sp macro="" textlink="">
      <xdr:nvSpPr>
        <xdr:cNvPr id="251" name="楕円 250"/>
        <xdr:cNvSpPr/>
      </xdr:nvSpPr>
      <xdr:spPr>
        <a:xfrm>
          <a:off x="4584700" y="167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377" cy="259045"/>
    <xdr:sp macro="" textlink="">
      <xdr:nvSpPr>
        <xdr:cNvPr id="252" name="衛生費該当値テキスト"/>
        <xdr:cNvSpPr txBox="1"/>
      </xdr:nvSpPr>
      <xdr:spPr>
        <a:xfrm>
          <a:off x="4686300" y="167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27620</xdr:rowOff>
    </xdr:from>
    <xdr:to>
      <xdr:col>20</xdr:col>
      <xdr:colOff>38100</xdr:colOff>
      <xdr:row>98</xdr:row>
      <xdr:rowOff>129220</xdr:rowOff>
    </xdr:to>
    <xdr:sp macro="" textlink="">
      <xdr:nvSpPr>
        <xdr:cNvPr id="253" name="楕円 252"/>
        <xdr:cNvSpPr/>
      </xdr:nvSpPr>
      <xdr:spPr>
        <a:xfrm>
          <a:off x="3746500" y="168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120347</xdr:rowOff>
    </xdr:from>
    <xdr:ext cx="534377" cy="259045"/>
    <xdr:sp macro="" textlink="">
      <xdr:nvSpPr>
        <xdr:cNvPr id="254" name="テキスト ボックス 253"/>
        <xdr:cNvSpPr txBox="1"/>
      </xdr:nvSpPr>
      <xdr:spPr>
        <a:xfrm>
          <a:off x="3530111" y="169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47351</xdr:rowOff>
    </xdr:from>
    <xdr:to>
      <xdr:col>15</xdr:col>
      <xdr:colOff>101600</xdr:colOff>
      <xdr:row>98</xdr:row>
      <xdr:rowOff>148951</xdr:rowOff>
    </xdr:to>
    <xdr:sp macro="" textlink="">
      <xdr:nvSpPr>
        <xdr:cNvPr id="255" name="楕円 254"/>
        <xdr:cNvSpPr/>
      </xdr:nvSpPr>
      <xdr:spPr>
        <a:xfrm>
          <a:off x="2857500" y="168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140078</xdr:rowOff>
    </xdr:from>
    <xdr:ext cx="534377" cy="259045"/>
    <xdr:sp macro="" textlink="">
      <xdr:nvSpPr>
        <xdr:cNvPr id="256" name="テキスト ボックス 255"/>
        <xdr:cNvSpPr txBox="1"/>
      </xdr:nvSpPr>
      <xdr:spPr>
        <a:xfrm>
          <a:off x="2641111" y="169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66842</xdr:rowOff>
    </xdr:from>
    <xdr:to>
      <xdr:col>10</xdr:col>
      <xdr:colOff>165100</xdr:colOff>
      <xdr:row>98</xdr:row>
      <xdr:rowOff>168442</xdr:rowOff>
    </xdr:to>
    <xdr:sp macro="" textlink="">
      <xdr:nvSpPr>
        <xdr:cNvPr id="257" name="楕円 256"/>
        <xdr:cNvSpPr/>
      </xdr:nvSpPr>
      <xdr:spPr>
        <a:xfrm>
          <a:off x="1968500" y="168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159569</xdr:rowOff>
    </xdr:from>
    <xdr:ext cx="534377" cy="259045"/>
    <xdr:sp macro="" textlink="">
      <xdr:nvSpPr>
        <xdr:cNvPr id="258" name="テキスト ボックス 257"/>
        <xdr:cNvSpPr txBox="1"/>
      </xdr:nvSpPr>
      <xdr:spPr>
        <a:xfrm>
          <a:off x="1752111" y="169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68614</xdr:rowOff>
    </xdr:from>
    <xdr:to>
      <xdr:col>6</xdr:col>
      <xdr:colOff>38100</xdr:colOff>
      <xdr:row>98</xdr:row>
      <xdr:rowOff>170214</xdr:rowOff>
    </xdr:to>
    <xdr:sp macro="" textlink="">
      <xdr:nvSpPr>
        <xdr:cNvPr id="259" name="楕円 258"/>
        <xdr:cNvSpPr/>
      </xdr:nvSpPr>
      <xdr:spPr>
        <a:xfrm>
          <a:off x="1079500" y="168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161341</xdr:rowOff>
    </xdr:from>
    <xdr:ext cx="534377" cy="259045"/>
    <xdr:sp macro="" textlink="">
      <xdr:nvSpPr>
        <xdr:cNvPr id="260" name="テキスト ボックス 259"/>
        <xdr:cNvSpPr txBox="1"/>
      </xdr:nvSpPr>
      <xdr:spPr>
        <a:xfrm>
          <a:off x="863111" y="169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145515</xdr:rowOff>
    </xdr:from>
    <xdr:to>
      <xdr:col>55</xdr:col>
      <xdr:colOff>0</xdr:colOff>
      <xdr:row>58</xdr:row>
      <xdr:rowOff>149545</xdr:rowOff>
    </xdr:to>
    <xdr:cxnSp macro="">
      <xdr:nvCxnSpPr>
        <xdr:cNvPr id="348" name="直線コネクタ 347"/>
        <xdr:cNvCxnSpPr/>
      </xdr:nvCxnSpPr>
      <xdr:spPr>
        <a:xfrm flipV="1">
          <a:off x="9639300" y="10089615"/>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149545</xdr:rowOff>
    </xdr:from>
    <xdr:to>
      <xdr:col>50</xdr:col>
      <xdr:colOff>114300</xdr:colOff>
      <xdr:row>58</xdr:row>
      <xdr:rowOff>170460</xdr:rowOff>
    </xdr:to>
    <xdr:cxnSp macro="">
      <xdr:nvCxnSpPr>
        <xdr:cNvPr id="351" name="直線コネクタ 350"/>
        <xdr:cNvCxnSpPr/>
      </xdr:nvCxnSpPr>
      <xdr:spPr>
        <a:xfrm flipV="1">
          <a:off x="8750300" y="10093645"/>
          <a:ext cx="889000" cy="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155918</xdr:rowOff>
    </xdr:from>
    <xdr:to>
      <xdr:col>45</xdr:col>
      <xdr:colOff>177800</xdr:colOff>
      <xdr:row>58</xdr:row>
      <xdr:rowOff>170460</xdr:rowOff>
    </xdr:to>
    <xdr:cxnSp macro="">
      <xdr:nvCxnSpPr>
        <xdr:cNvPr id="354" name="直線コネクタ 353"/>
        <xdr:cNvCxnSpPr/>
      </xdr:nvCxnSpPr>
      <xdr:spPr>
        <a:xfrm>
          <a:off x="7861300" y="10100018"/>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133201</xdr:rowOff>
    </xdr:from>
    <xdr:to>
      <xdr:col>41</xdr:col>
      <xdr:colOff>50800</xdr:colOff>
      <xdr:row>58</xdr:row>
      <xdr:rowOff>155918</xdr:rowOff>
    </xdr:to>
    <xdr:cxnSp macro="">
      <xdr:nvCxnSpPr>
        <xdr:cNvPr id="357" name="直線コネクタ 356"/>
        <xdr:cNvCxnSpPr/>
      </xdr:nvCxnSpPr>
      <xdr:spPr>
        <a:xfrm>
          <a:off x="6972300" y="10077301"/>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94715</xdr:rowOff>
    </xdr:from>
    <xdr:to>
      <xdr:col>55</xdr:col>
      <xdr:colOff>50800</xdr:colOff>
      <xdr:row>59</xdr:row>
      <xdr:rowOff>24865</xdr:rowOff>
    </xdr:to>
    <xdr:sp macro="" textlink="">
      <xdr:nvSpPr>
        <xdr:cNvPr id="367" name="楕円 366"/>
        <xdr:cNvSpPr/>
      </xdr:nvSpPr>
      <xdr:spPr>
        <a:xfrm>
          <a:off x="10426700" y="100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27974</xdr:rowOff>
    </xdr:from>
    <xdr:ext cx="599010" cy="259045"/>
    <xdr:sp macro="" textlink="">
      <xdr:nvSpPr>
        <xdr:cNvPr id="368" name="農林水産業費該当値テキスト"/>
        <xdr:cNvSpPr txBox="1"/>
      </xdr:nvSpPr>
      <xdr:spPr>
        <a:xfrm>
          <a:off x="10528300" y="99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98745</xdr:rowOff>
    </xdr:from>
    <xdr:to>
      <xdr:col>50</xdr:col>
      <xdr:colOff>165100</xdr:colOff>
      <xdr:row>59</xdr:row>
      <xdr:rowOff>28895</xdr:rowOff>
    </xdr:to>
    <xdr:sp macro="" textlink="">
      <xdr:nvSpPr>
        <xdr:cNvPr id="369" name="楕円 368"/>
        <xdr:cNvSpPr/>
      </xdr:nvSpPr>
      <xdr:spPr>
        <a:xfrm>
          <a:off x="9588500" y="100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20022</xdr:rowOff>
    </xdr:from>
    <xdr:ext cx="599010" cy="259045"/>
    <xdr:sp macro="" textlink="">
      <xdr:nvSpPr>
        <xdr:cNvPr id="370" name="テキスト ボックス 369"/>
        <xdr:cNvSpPr txBox="1"/>
      </xdr:nvSpPr>
      <xdr:spPr>
        <a:xfrm>
          <a:off x="9339795" y="1013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119660</xdr:rowOff>
    </xdr:from>
    <xdr:to>
      <xdr:col>46</xdr:col>
      <xdr:colOff>38100</xdr:colOff>
      <xdr:row>59</xdr:row>
      <xdr:rowOff>49810</xdr:rowOff>
    </xdr:to>
    <xdr:sp macro="" textlink="">
      <xdr:nvSpPr>
        <xdr:cNvPr id="371" name="楕円 370"/>
        <xdr:cNvSpPr/>
      </xdr:nvSpPr>
      <xdr:spPr>
        <a:xfrm>
          <a:off x="8699500" y="100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40937</xdr:rowOff>
    </xdr:from>
    <xdr:ext cx="534377" cy="259045"/>
    <xdr:sp macro="" textlink="">
      <xdr:nvSpPr>
        <xdr:cNvPr id="372" name="テキスト ボックス 371"/>
        <xdr:cNvSpPr txBox="1"/>
      </xdr:nvSpPr>
      <xdr:spPr>
        <a:xfrm>
          <a:off x="8483111" y="101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105118</xdr:rowOff>
    </xdr:from>
    <xdr:to>
      <xdr:col>41</xdr:col>
      <xdr:colOff>101600</xdr:colOff>
      <xdr:row>59</xdr:row>
      <xdr:rowOff>35268</xdr:rowOff>
    </xdr:to>
    <xdr:sp macro="" textlink="">
      <xdr:nvSpPr>
        <xdr:cNvPr id="373" name="楕円 372"/>
        <xdr:cNvSpPr/>
      </xdr:nvSpPr>
      <xdr:spPr>
        <a:xfrm>
          <a:off x="7810500" y="100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26395</xdr:rowOff>
    </xdr:from>
    <xdr:ext cx="599010" cy="259045"/>
    <xdr:sp macro="" textlink="">
      <xdr:nvSpPr>
        <xdr:cNvPr id="374" name="テキスト ボックス 373"/>
        <xdr:cNvSpPr txBox="1"/>
      </xdr:nvSpPr>
      <xdr:spPr>
        <a:xfrm>
          <a:off x="7561795" y="1014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82401</xdr:rowOff>
    </xdr:from>
    <xdr:to>
      <xdr:col>36</xdr:col>
      <xdr:colOff>165100</xdr:colOff>
      <xdr:row>59</xdr:row>
      <xdr:rowOff>12551</xdr:rowOff>
    </xdr:to>
    <xdr:sp macro="" textlink="">
      <xdr:nvSpPr>
        <xdr:cNvPr id="375" name="楕円 374"/>
        <xdr:cNvSpPr/>
      </xdr:nvSpPr>
      <xdr:spPr>
        <a:xfrm>
          <a:off x="6921500" y="100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29078</xdr:rowOff>
    </xdr:from>
    <xdr:ext cx="599010" cy="259045"/>
    <xdr:sp macro="" textlink="">
      <xdr:nvSpPr>
        <xdr:cNvPr id="376" name="テキスト ボックス 375"/>
        <xdr:cNvSpPr txBox="1"/>
      </xdr:nvSpPr>
      <xdr:spPr>
        <a:xfrm>
          <a:off x="6672795" y="980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103558</xdr:rowOff>
    </xdr:from>
    <xdr:to>
      <xdr:col>55</xdr:col>
      <xdr:colOff>0</xdr:colOff>
      <xdr:row>76</xdr:row>
      <xdr:rowOff>133815</xdr:rowOff>
    </xdr:to>
    <xdr:cxnSp macro="">
      <xdr:nvCxnSpPr>
        <xdr:cNvPr id="403" name="直線コネクタ 402"/>
        <xdr:cNvCxnSpPr/>
      </xdr:nvCxnSpPr>
      <xdr:spPr>
        <a:xfrm>
          <a:off x="9639300" y="13133758"/>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103558</xdr:rowOff>
    </xdr:from>
    <xdr:to>
      <xdr:col>50</xdr:col>
      <xdr:colOff>114300</xdr:colOff>
      <xdr:row>77</xdr:row>
      <xdr:rowOff>65049</xdr:rowOff>
    </xdr:to>
    <xdr:cxnSp macro="">
      <xdr:nvCxnSpPr>
        <xdr:cNvPr id="406" name="直線コネクタ 405"/>
        <xdr:cNvCxnSpPr/>
      </xdr:nvCxnSpPr>
      <xdr:spPr>
        <a:xfrm flipV="1">
          <a:off x="8750300" y="13133758"/>
          <a:ext cx="889000" cy="1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65049</xdr:rowOff>
    </xdr:from>
    <xdr:to>
      <xdr:col>45</xdr:col>
      <xdr:colOff>177800</xdr:colOff>
      <xdr:row>77</xdr:row>
      <xdr:rowOff>88412</xdr:rowOff>
    </xdr:to>
    <xdr:cxnSp macro="">
      <xdr:nvCxnSpPr>
        <xdr:cNvPr id="409" name="直線コネクタ 408"/>
        <xdr:cNvCxnSpPr/>
      </xdr:nvCxnSpPr>
      <xdr:spPr>
        <a:xfrm flipV="1">
          <a:off x="7861300" y="13266699"/>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51812</xdr:rowOff>
    </xdr:from>
    <xdr:to>
      <xdr:col>41</xdr:col>
      <xdr:colOff>50800</xdr:colOff>
      <xdr:row>77</xdr:row>
      <xdr:rowOff>88412</xdr:rowOff>
    </xdr:to>
    <xdr:cxnSp macro="">
      <xdr:nvCxnSpPr>
        <xdr:cNvPr id="412" name="直線コネクタ 411"/>
        <xdr:cNvCxnSpPr/>
      </xdr:nvCxnSpPr>
      <xdr:spPr>
        <a:xfrm>
          <a:off x="6972300" y="13253462"/>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83015</xdr:rowOff>
    </xdr:from>
    <xdr:to>
      <xdr:col>55</xdr:col>
      <xdr:colOff>50800</xdr:colOff>
      <xdr:row>77</xdr:row>
      <xdr:rowOff>13165</xdr:rowOff>
    </xdr:to>
    <xdr:sp macro="" textlink="">
      <xdr:nvSpPr>
        <xdr:cNvPr id="422" name="楕円 421"/>
        <xdr:cNvSpPr/>
      </xdr:nvSpPr>
      <xdr:spPr>
        <a:xfrm>
          <a:off x="10426700" y="131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105893</xdr:rowOff>
    </xdr:from>
    <xdr:ext cx="534377" cy="259045"/>
    <xdr:sp macro="" textlink="">
      <xdr:nvSpPr>
        <xdr:cNvPr id="423" name="商工費該当値テキスト"/>
        <xdr:cNvSpPr txBox="1"/>
      </xdr:nvSpPr>
      <xdr:spPr>
        <a:xfrm>
          <a:off x="10528300" y="129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52758</xdr:rowOff>
    </xdr:from>
    <xdr:to>
      <xdr:col>50</xdr:col>
      <xdr:colOff>165100</xdr:colOff>
      <xdr:row>76</xdr:row>
      <xdr:rowOff>154358</xdr:rowOff>
    </xdr:to>
    <xdr:sp macro="" textlink="">
      <xdr:nvSpPr>
        <xdr:cNvPr id="424" name="楕円 423"/>
        <xdr:cNvSpPr/>
      </xdr:nvSpPr>
      <xdr:spPr>
        <a:xfrm>
          <a:off x="9588500" y="130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170885</xdr:rowOff>
    </xdr:from>
    <xdr:ext cx="534377" cy="259045"/>
    <xdr:sp macro="" textlink="">
      <xdr:nvSpPr>
        <xdr:cNvPr id="425" name="テキスト ボックス 424"/>
        <xdr:cNvSpPr txBox="1"/>
      </xdr:nvSpPr>
      <xdr:spPr>
        <a:xfrm>
          <a:off x="9372111" y="128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14249</xdr:rowOff>
    </xdr:from>
    <xdr:to>
      <xdr:col>46</xdr:col>
      <xdr:colOff>38100</xdr:colOff>
      <xdr:row>77</xdr:row>
      <xdr:rowOff>115849</xdr:rowOff>
    </xdr:to>
    <xdr:sp macro="" textlink="">
      <xdr:nvSpPr>
        <xdr:cNvPr id="426" name="楕円 425"/>
        <xdr:cNvSpPr/>
      </xdr:nvSpPr>
      <xdr:spPr>
        <a:xfrm>
          <a:off x="8699500" y="132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132376</xdr:rowOff>
    </xdr:from>
    <xdr:ext cx="534377" cy="259045"/>
    <xdr:sp macro="" textlink="">
      <xdr:nvSpPr>
        <xdr:cNvPr id="427" name="テキスト ボックス 426"/>
        <xdr:cNvSpPr txBox="1"/>
      </xdr:nvSpPr>
      <xdr:spPr>
        <a:xfrm>
          <a:off x="8483111" y="129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37612</xdr:rowOff>
    </xdr:from>
    <xdr:to>
      <xdr:col>41</xdr:col>
      <xdr:colOff>101600</xdr:colOff>
      <xdr:row>77</xdr:row>
      <xdr:rowOff>139212</xdr:rowOff>
    </xdr:to>
    <xdr:sp macro="" textlink="">
      <xdr:nvSpPr>
        <xdr:cNvPr id="428" name="楕円 427"/>
        <xdr:cNvSpPr/>
      </xdr:nvSpPr>
      <xdr:spPr>
        <a:xfrm>
          <a:off x="7810500" y="132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130339</xdr:rowOff>
    </xdr:from>
    <xdr:ext cx="534377" cy="259045"/>
    <xdr:sp macro="" textlink="">
      <xdr:nvSpPr>
        <xdr:cNvPr id="429" name="テキスト ボックス 428"/>
        <xdr:cNvSpPr txBox="1"/>
      </xdr:nvSpPr>
      <xdr:spPr>
        <a:xfrm>
          <a:off x="7594111" y="133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1012</xdr:rowOff>
    </xdr:from>
    <xdr:to>
      <xdr:col>36</xdr:col>
      <xdr:colOff>165100</xdr:colOff>
      <xdr:row>77</xdr:row>
      <xdr:rowOff>102612</xdr:rowOff>
    </xdr:to>
    <xdr:sp macro="" textlink="">
      <xdr:nvSpPr>
        <xdr:cNvPr id="430" name="楕円 429"/>
        <xdr:cNvSpPr/>
      </xdr:nvSpPr>
      <xdr:spPr>
        <a:xfrm>
          <a:off x="6921500" y="132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93739</xdr:rowOff>
    </xdr:from>
    <xdr:ext cx="534377" cy="259045"/>
    <xdr:sp macro="" textlink="">
      <xdr:nvSpPr>
        <xdr:cNvPr id="431" name="テキスト ボックス 430"/>
        <xdr:cNvSpPr txBox="1"/>
      </xdr:nvSpPr>
      <xdr:spPr>
        <a:xfrm>
          <a:off x="6705111" y="132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169066</xdr:rowOff>
    </xdr:from>
    <xdr:to>
      <xdr:col>55</xdr:col>
      <xdr:colOff>0</xdr:colOff>
      <xdr:row>97</xdr:row>
      <xdr:rowOff>32646</xdr:rowOff>
    </xdr:to>
    <xdr:cxnSp macro="">
      <xdr:nvCxnSpPr>
        <xdr:cNvPr id="460" name="直線コネクタ 459"/>
        <xdr:cNvCxnSpPr/>
      </xdr:nvCxnSpPr>
      <xdr:spPr>
        <a:xfrm>
          <a:off x="9639300" y="16456816"/>
          <a:ext cx="83820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169066</xdr:rowOff>
    </xdr:from>
    <xdr:to>
      <xdr:col>50</xdr:col>
      <xdr:colOff>114300</xdr:colOff>
      <xdr:row>96</xdr:row>
      <xdr:rowOff>152933</xdr:rowOff>
    </xdr:to>
    <xdr:cxnSp macro="">
      <xdr:nvCxnSpPr>
        <xdr:cNvPr id="463" name="直線コネクタ 462"/>
        <xdr:cNvCxnSpPr/>
      </xdr:nvCxnSpPr>
      <xdr:spPr>
        <a:xfrm flipV="1">
          <a:off x="8750300" y="16456816"/>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152933</xdr:rowOff>
    </xdr:from>
    <xdr:to>
      <xdr:col>45</xdr:col>
      <xdr:colOff>177800</xdr:colOff>
      <xdr:row>97</xdr:row>
      <xdr:rowOff>106879</xdr:rowOff>
    </xdr:to>
    <xdr:cxnSp macro="">
      <xdr:nvCxnSpPr>
        <xdr:cNvPr id="466" name="直線コネクタ 465"/>
        <xdr:cNvCxnSpPr/>
      </xdr:nvCxnSpPr>
      <xdr:spPr>
        <a:xfrm flipV="1">
          <a:off x="7861300" y="16612133"/>
          <a:ext cx="889000" cy="1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106879</xdr:rowOff>
    </xdr:from>
    <xdr:to>
      <xdr:col>41</xdr:col>
      <xdr:colOff>50800</xdr:colOff>
      <xdr:row>97</xdr:row>
      <xdr:rowOff>114695</xdr:rowOff>
    </xdr:to>
    <xdr:cxnSp macro="">
      <xdr:nvCxnSpPr>
        <xdr:cNvPr id="469" name="直線コネクタ 468"/>
        <xdr:cNvCxnSpPr/>
      </xdr:nvCxnSpPr>
      <xdr:spPr>
        <a:xfrm flipV="1">
          <a:off x="6972300" y="16737529"/>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153296</xdr:rowOff>
    </xdr:from>
    <xdr:to>
      <xdr:col>55</xdr:col>
      <xdr:colOff>50800</xdr:colOff>
      <xdr:row>97</xdr:row>
      <xdr:rowOff>83446</xdr:rowOff>
    </xdr:to>
    <xdr:sp macro="" textlink="">
      <xdr:nvSpPr>
        <xdr:cNvPr id="479" name="楕円 478"/>
        <xdr:cNvSpPr/>
      </xdr:nvSpPr>
      <xdr:spPr>
        <a:xfrm>
          <a:off x="10426700" y="166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4723</xdr:rowOff>
    </xdr:from>
    <xdr:ext cx="599010" cy="259045"/>
    <xdr:sp macro="" textlink="">
      <xdr:nvSpPr>
        <xdr:cNvPr id="480" name="土木費該当値テキスト"/>
        <xdr:cNvSpPr txBox="1"/>
      </xdr:nvSpPr>
      <xdr:spPr>
        <a:xfrm>
          <a:off x="10528300" y="1646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118266</xdr:rowOff>
    </xdr:from>
    <xdr:to>
      <xdr:col>50</xdr:col>
      <xdr:colOff>165100</xdr:colOff>
      <xdr:row>96</xdr:row>
      <xdr:rowOff>48416</xdr:rowOff>
    </xdr:to>
    <xdr:sp macro="" textlink="">
      <xdr:nvSpPr>
        <xdr:cNvPr id="481" name="楕円 480"/>
        <xdr:cNvSpPr/>
      </xdr:nvSpPr>
      <xdr:spPr>
        <a:xfrm>
          <a:off x="9588500" y="164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64943</xdr:rowOff>
    </xdr:from>
    <xdr:ext cx="599010" cy="259045"/>
    <xdr:sp macro="" textlink="">
      <xdr:nvSpPr>
        <xdr:cNvPr id="482" name="テキスト ボックス 481"/>
        <xdr:cNvSpPr txBox="1"/>
      </xdr:nvSpPr>
      <xdr:spPr>
        <a:xfrm>
          <a:off x="9339795" y="1618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102133</xdr:rowOff>
    </xdr:from>
    <xdr:to>
      <xdr:col>46</xdr:col>
      <xdr:colOff>38100</xdr:colOff>
      <xdr:row>97</xdr:row>
      <xdr:rowOff>32283</xdr:rowOff>
    </xdr:to>
    <xdr:sp macro="" textlink="">
      <xdr:nvSpPr>
        <xdr:cNvPr id="483" name="楕円 482"/>
        <xdr:cNvSpPr/>
      </xdr:nvSpPr>
      <xdr:spPr>
        <a:xfrm>
          <a:off x="8699500" y="165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48810</xdr:rowOff>
    </xdr:from>
    <xdr:ext cx="599010" cy="259045"/>
    <xdr:sp macro="" textlink="">
      <xdr:nvSpPr>
        <xdr:cNvPr id="484" name="テキスト ボックス 483"/>
        <xdr:cNvSpPr txBox="1"/>
      </xdr:nvSpPr>
      <xdr:spPr>
        <a:xfrm>
          <a:off x="8450795" y="163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56079</xdr:rowOff>
    </xdr:from>
    <xdr:to>
      <xdr:col>41</xdr:col>
      <xdr:colOff>101600</xdr:colOff>
      <xdr:row>97</xdr:row>
      <xdr:rowOff>157679</xdr:rowOff>
    </xdr:to>
    <xdr:sp macro="" textlink="">
      <xdr:nvSpPr>
        <xdr:cNvPr id="485" name="楕円 484"/>
        <xdr:cNvSpPr/>
      </xdr:nvSpPr>
      <xdr:spPr>
        <a:xfrm>
          <a:off x="7810500" y="166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2756</xdr:rowOff>
    </xdr:from>
    <xdr:ext cx="599010" cy="259045"/>
    <xdr:sp macro="" textlink="">
      <xdr:nvSpPr>
        <xdr:cNvPr id="486" name="テキスト ボックス 485"/>
        <xdr:cNvSpPr txBox="1"/>
      </xdr:nvSpPr>
      <xdr:spPr>
        <a:xfrm>
          <a:off x="7561795" y="164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63895</xdr:rowOff>
    </xdr:from>
    <xdr:to>
      <xdr:col>36</xdr:col>
      <xdr:colOff>165100</xdr:colOff>
      <xdr:row>97</xdr:row>
      <xdr:rowOff>165495</xdr:rowOff>
    </xdr:to>
    <xdr:sp macro="" textlink="">
      <xdr:nvSpPr>
        <xdr:cNvPr id="487" name="楕円 486"/>
        <xdr:cNvSpPr/>
      </xdr:nvSpPr>
      <xdr:spPr>
        <a:xfrm>
          <a:off x="6921500" y="16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156622</xdr:rowOff>
    </xdr:from>
    <xdr:ext cx="599010" cy="259045"/>
    <xdr:sp macro="" textlink="">
      <xdr:nvSpPr>
        <xdr:cNvPr id="488" name="テキスト ボックス 487"/>
        <xdr:cNvSpPr txBox="1"/>
      </xdr:nvSpPr>
      <xdr:spPr>
        <a:xfrm>
          <a:off x="6672795" y="167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57995</xdr:rowOff>
    </xdr:from>
    <xdr:to>
      <xdr:col>85</xdr:col>
      <xdr:colOff>127000</xdr:colOff>
      <xdr:row>38</xdr:row>
      <xdr:rowOff>108568</xdr:rowOff>
    </xdr:to>
    <xdr:cxnSp macro="">
      <xdr:nvCxnSpPr>
        <xdr:cNvPr id="519" name="直線コネクタ 518"/>
        <xdr:cNvCxnSpPr/>
      </xdr:nvCxnSpPr>
      <xdr:spPr>
        <a:xfrm>
          <a:off x="15481300" y="6573095"/>
          <a:ext cx="838200" cy="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95139</xdr:rowOff>
    </xdr:from>
    <xdr:to>
      <xdr:col>81</xdr:col>
      <xdr:colOff>50800</xdr:colOff>
      <xdr:row>38</xdr:row>
      <xdr:rowOff>57995</xdr:rowOff>
    </xdr:to>
    <xdr:cxnSp macro="">
      <xdr:nvCxnSpPr>
        <xdr:cNvPr id="522" name="直線コネクタ 521"/>
        <xdr:cNvCxnSpPr/>
      </xdr:nvCxnSpPr>
      <xdr:spPr>
        <a:xfrm>
          <a:off x="14592300" y="6438789"/>
          <a:ext cx="889000" cy="1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95139</xdr:rowOff>
    </xdr:from>
    <xdr:to>
      <xdr:col>76</xdr:col>
      <xdr:colOff>114300</xdr:colOff>
      <xdr:row>38</xdr:row>
      <xdr:rowOff>2680</xdr:rowOff>
    </xdr:to>
    <xdr:cxnSp macro="">
      <xdr:nvCxnSpPr>
        <xdr:cNvPr id="525" name="直線コネクタ 524"/>
        <xdr:cNvCxnSpPr/>
      </xdr:nvCxnSpPr>
      <xdr:spPr>
        <a:xfrm flipV="1">
          <a:off x="13703300" y="6438789"/>
          <a:ext cx="889000" cy="7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2680</xdr:rowOff>
    </xdr:from>
    <xdr:to>
      <xdr:col>71</xdr:col>
      <xdr:colOff>177800</xdr:colOff>
      <xdr:row>38</xdr:row>
      <xdr:rowOff>96802</xdr:rowOff>
    </xdr:to>
    <xdr:cxnSp macro="">
      <xdr:nvCxnSpPr>
        <xdr:cNvPr id="528" name="直線コネクタ 527"/>
        <xdr:cNvCxnSpPr/>
      </xdr:nvCxnSpPr>
      <xdr:spPr>
        <a:xfrm flipV="1">
          <a:off x="12814300" y="6517780"/>
          <a:ext cx="889000" cy="9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57768</xdr:rowOff>
    </xdr:from>
    <xdr:to>
      <xdr:col>85</xdr:col>
      <xdr:colOff>177800</xdr:colOff>
      <xdr:row>38</xdr:row>
      <xdr:rowOff>159368</xdr:rowOff>
    </xdr:to>
    <xdr:sp macro="" textlink="">
      <xdr:nvSpPr>
        <xdr:cNvPr id="538" name="楕円 537"/>
        <xdr:cNvSpPr/>
      </xdr:nvSpPr>
      <xdr:spPr>
        <a:xfrm>
          <a:off x="16268700" y="65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162062</xdr:rowOff>
    </xdr:from>
    <xdr:ext cx="534377" cy="259045"/>
    <xdr:sp macro="" textlink="">
      <xdr:nvSpPr>
        <xdr:cNvPr id="539" name="消防費該当値テキスト"/>
        <xdr:cNvSpPr txBox="1"/>
      </xdr:nvSpPr>
      <xdr:spPr>
        <a:xfrm>
          <a:off x="16370300" y="65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7195</xdr:rowOff>
    </xdr:from>
    <xdr:to>
      <xdr:col>81</xdr:col>
      <xdr:colOff>101600</xdr:colOff>
      <xdr:row>38</xdr:row>
      <xdr:rowOff>108795</xdr:rowOff>
    </xdr:to>
    <xdr:sp macro="" textlink="">
      <xdr:nvSpPr>
        <xdr:cNvPr id="540" name="楕円 539"/>
        <xdr:cNvSpPr/>
      </xdr:nvSpPr>
      <xdr:spPr>
        <a:xfrm>
          <a:off x="15430500" y="65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125322</xdr:rowOff>
    </xdr:from>
    <xdr:ext cx="534377" cy="259045"/>
    <xdr:sp macro="" textlink="">
      <xdr:nvSpPr>
        <xdr:cNvPr id="541" name="テキスト ボックス 540"/>
        <xdr:cNvSpPr txBox="1"/>
      </xdr:nvSpPr>
      <xdr:spPr>
        <a:xfrm>
          <a:off x="15214111" y="62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44339</xdr:rowOff>
    </xdr:from>
    <xdr:to>
      <xdr:col>76</xdr:col>
      <xdr:colOff>165100</xdr:colOff>
      <xdr:row>37</xdr:row>
      <xdr:rowOff>145939</xdr:rowOff>
    </xdr:to>
    <xdr:sp macro="" textlink="">
      <xdr:nvSpPr>
        <xdr:cNvPr id="542" name="楕円 541"/>
        <xdr:cNvSpPr/>
      </xdr:nvSpPr>
      <xdr:spPr>
        <a:xfrm>
          <a:off x="14541500" y="63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162466</xdr:rowOff>
    </xdr:from>
    <xdr:ext cx="599010" cy="259045"/>
    <xdr:sp macro="" textlink="">
      <xdr:nvSpPr>
        <xdr:cNvPr id="543" name="テキスト ボックス 542"/>
        <xdr:cNvSpPr txBox="1"/>
      </xdr:nvSpPr>
      <xdr:spPr>
        <a:xfrm>
          <a:off x="14292795" y="616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123330</xdr:rowOff>
    </xdr:from>
    <xdr:to>
      <xdr:col>72</xdr:col>
      <xdr:colOff>38100</xdr:colOff>
      <xdr:row>38</xdr:row>
      <xdr:rowOff>53480</xdr:rowOff>
    </xdr:to>
    <xdr:sp macro="" textlink="">
      <xdr:nvSpPr>
        <xdr:cNvPr id="544" name="楕円 543"/>
        <xdr:cNvSpPr/>
      </xdr:nvSpPr>
      <xdr:spPr>
        <a:xfrm>
          <a:off x="13652500" y="64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70007</xdr:rowOff>
    </xdr:from>
    <xdr:ext cx="534377" cy="259045"/>
    <xdr:sp macro="" textlink="">
      <xdr:nvSpPr>
        <xdr:cNvPr id="545" name="テキスト ボックス 544"/>
        <xdr:cNvSpPr txBox="1"/>
      </xdr:nvSpPr>
      <xdr:spPr>
        <a:xfrm>
          <a:off x="13436111" y="62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46002</xdr:rowOff>
    </xdr:from>
    <xdr:to>
      <xdr:col>67</xdr:col>
      <xdr:colOff>101600</xdr:colOff>
      <xdr:row>38</xdr:row>
      <xdr:rowOff>147602</xdr:rowOff>
    </xdr:to>
    <xdr:sp macro="" textlink="">
      <xdr:nvSpPr>
        <xdr:cNvPr id="546" name="楕円 545"/>
        <xdr:cNvSpPr/>
      </xdr:nvSpPr>
      <xdr:spPr>
        <a:xfrm>
          <a:off x="12763500" y="65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164128</xdr:rowOff>
    </xdr:from>
    <xdr:ext cx="534377" cy="259045"/>
    <xdr:sp macro="" textlink="">
      <xdr:nvSpPr>
        <xdr:cNvPr id="547" name="テキスト ボックス 546"/>
        <xdr:cNvSpPr txBox="1"/>
      </xdr:nvSpPr>
      <xdr:spPr>
        <a:xfrm>
          <a:off x="12547111" y="63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162452</xdr:rowOff>
    </xdr:from>
    <xdr:to>
      <xdr:col>85</xdr:col>
      <xdr:colOff>127000</xdr:colOff>
      <xdr:row>57</xdr:row>
      <xdr:rowOff>4280</xdr:rowOff>
    </xdr:to>
    <xdr:cxnSp macro="">
      <xdr:nvCxnSpPr>
        <xdr:cNvPr id="578" name="直線コネクタ 577"/>
        <xdr:cNvCxnSpPr/>
      </xdr:nvCxnSpPr>
      <xdr:spPr>
        <a:xfrm>
          <a:off x="15481300" y="9763652"/>
          <a:ext cx="8382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129710</xdr:rowOff>
    </xdr:from>
    <xdr:to>
      <xdr:col>81</xdr:col>
      <xdr:colOff>50800</xdr:colOff>
      <xdr:row>56</xdr:row>
      <xdr:rowOff>162452</xdr:rowOff>
    </xdr:to>
    <xdr:cxnSp macro="">
      <xdr:nvCxnSpPr>
        <xdr:cNvPr id="581" name="直線コネクタ 580"/>
        <xdr:cNvCxnSpPr/>
      </xdr:nvCxnSpPr>
      <xdr:spPr>
        <a:xfrm>
          <a:off x="14592300" y="9730910"/>
          <a:ext cx="889000" cy="3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129710</xdr:rowOff>
    </xdr:from>
    <xdr:to>
      <xdr:col>76</xdr:col>
      <xdr:colOff>114300</xdr:colOff>
      <xdr:row>56</xdr:row>
      <xdr:rowOff>149295</xdr:rowOff>
    </xdr:to>
    <xdr:cxnSp macro="">
      <xdr:nvCxnSpPr>
        <xdr:cNvPr id="584" name="直線コネクタ 583"/>
        <xdr:cNvCxnSpPr/>
      </xdr:nvCxnSpPr>
      <xdr:spPr>
        <a:xfrm flipV="1">
          <a:off x="13703300" y="9730910"/>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28669</xdr:rowOff>
    </xdr:from>
    <xdr:to>
      <xdr:col>71</xdr:col>
      <xdr:colOff>177800</xdr:colOff>
      <xdr:row>56</xdr:row>
      <xdr:rowOff>149295</xdr:rowOff>
    </xdr:to>
    <xdr:cxnSp macro="">
      <xdr:nvCxnSpPr>
        <xdr:cNvPr id="587" name="直線コネクタ 586"/>
        <xdr:cNvCxnSpPr/>
      </xdr:nvCxnSpPr>
      <xdr:spPr>
        <a:xfrm>
          <a:off x="12814300" y="9458419"/>
          <a:ext cx="889000" cy="2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89" name="テキスト ボックス 588"/>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91" name="テキスト ボックス 590"/>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124930</xdr:rowOff>
    </xdr:from>
    <xdr:to>
      <xdr:col>85</xdr:col>
      <xdr:colOff>177800</xdr:colOff>
      <xdr:row>57</xdr:row>
      <xdr:rowOff>55080</xdr:rowOff>
    </xdr:to>
    <xdr:sp macro="" textlink="">
      <xdr:nvSpPr>
        <xdr:cNvPr id="597" name="楕円 596"/>
        <xdr:cNvSpPr/>
      </xdr:nvSpPr>
      <xdr:spPr>
        <a:xfrm>
          <a:off x="16268700" y="97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147807</xdr:rowOff>
    </xdr:from>
    <xdr:ext cx="599010" cy="259045"/>
    <xdr:sp macro="" textlink="">
      <xdr:nvSpPr>
        <xdr:cNvPr id="598" name="教育費該当値テキスト"/>
        <xdr:cNvSpPr txBox="1"/>
      </xdr:nvSpPr>
      <xdr:spPr>
        <a:xfrm>
          <a:off x="16370300" y="95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111652</xdr:rowOff>
    </xdr:from>
    <xdr:to>
      <xdr:col>81</xdr:col>
      <xdr:colOff>101600</xdr:colOff>
      <xdr:row>57</xdr:row>
      <xdr:rowOff>41802</xdr:rowOff>
    </xdr:to>
    <xdr:sp macro="" textlink="">
      <xdr:nvSpPr>
        <xdr:cNvPr id="599" name="楕円 598"/>
        <xdr:cNvSpPr/>
      </xdr:nvSpPr>
      <xdr:spPr>
        <a:xfrm>
          <a:off x="15430500" y="97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58329</xdr:rowOff>
    </xdr:from>
    <xdr:ext cx="599010" cy="259045"/>
    <xdr:sp macro="" textlink="">
      <xdr:nvSpPr>
        <xdr:cNvPr id="600" name="テキスト ボックス 599"/>
        <xdr:cNvSpPr txBox="1"/>
      </xdr:nvSpPr>
      <xdr:spPr>
        <a:xfrm>
          <a:off x="15181795" y="948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78910</xdr:rowOff>
    </xdr:from>
    <xdr:to>
      <xdr:col>76</xdr:col>
      <xdr:colOff>165100</xdr:colOff>
      <xdr:row>57</xdr:row>
      <xdr:rowOff>9060</xdr:rowOff>
    </xdr:to>
    <xdr:sp macro="" textlink="">
      <xdr:nvSpPr>
        <xdr:cNvPr id="601" name="楕円 600"/>
        <xdr:cNvSpPr/>
      </xdr:nvSpPr>
      <xdr:spPr>
        <a:xfrm>
          <a:off x="14541500" y="96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25587</xdr:rowOff>
    </xdr:from>
    <xdr:ext cx="599010" cy="259045"/>
    <xdr:sp macro="" textlink="">
      <xdr:nvSpPr>
        <xdr:cNvPr id="602" name="テキスト ボックス 601"/>
        <xdr:cNvSpPr txBox="1"/>
      </xdr:nvSpPr>
      <xdr:spPr>
        <a:xfrm>
          <a:off x="14292795" y="945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98495</xdr:rowOff>
    </xdr:from>
    <xdr:to>
      <xdr:col>72</xdr:col>
      <xdr:colOff>38100</xdr:colOff>
      <xdr:row>57</xdr:row>
      <xdr:rowOff>28645</xdr:rowOff>
    </xdr:to>
    <xdr:sp macro="" textlink="">
      <xdr:nvSpPr>
        <xdr:cNvPr id="603" name="楕円 602"/>
        <xdr:cNvSpPr/>
      </xdr:nvSpPr>
      <xdr:spPr>
        <a:xfrm>
          <a:off x="13652500" y="96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45172</xdr:rowOff>
    </xdr:from>
    <xdr:ext cx="599010" cy="259045"/>
    <xdr:sp macro="" textlink="">
      <xdr:nvSpPr>
        <xdr:cNvPr id="604" name="テキスト ボックス 603"/>
        <xdr:cNvSpPr txBox="1"/>
      </xdr:nvSpPr>
      <xdr:spPr>
        <a:xfrm>
          <a:off x="13403795" y="947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149319</xdr:rowOff>
    </xdr:from>
    <xdr:to>
      <xdr:col>67</xdr:col>
      <xdr:colOff>101600</xdr:colOff>
      <xdr:row>55</xdr:row>
      <xdr:rowOff>79469</xdr:rowOff>
    </xdr:to>
    <xdr:sp macro="" textlink="">
      <xdr:nvSpPr>
        <xdr:cNvPr id="605" name="楕円 604"/>
        <xdr:cNvSpPr/>
      </xdr:nvSpPr>
      <xdr:spPr>
        <a:xfrm>
          <a:off x="12763500" y="94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95996</xdr:rowOff>
    </xdr:from>
    <xdr:ext cx="599010" cy="259045"/>
    <xdr:sp macro="" textlink="">
      <xdr:nvSpPr>
        <xdr:cNvPr id="606" name="テキスト ボックス 605"/>
        <xdr:cNvSpPr txBox="1"/>
      </xdr:nvSpPr>
      <xdr:spPr>
        <a:xfrm>
          <a:off x="12514795" y="91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49115</xdr:rowOff>
    </xdr:from>
    <xdr:to>
      <xdr:col>85</xdr:col>
      <xdr:colOff>127000</xdr:colOff>
      <xdr:row>78</xdr:row>
      <xdr:rowOff>91115</xdr:rowOff>
    </xdr:to>
    <xdr:cxnSp macro="">
      <xdr:nvCxnSpPr>
        <xdr:cNvPr id="633" name="直線コネクタ 632"/>
        <xdr:cNvCxnSpPr/>
      </xdr:nvCxnSpPr>
      <xdr:spPr>
        <a:xfrm>
          <a:off x="15481300" y="13422215"/>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49115</xdr:rowOff>
    </xdr:from>
    <xdr:to>
      <xdr:col>81</xdr:col>
      <xdr:colOff>50800</xdr:colOff>
      <xdr:row>78</xdr:row>
      <xdr:rowOff>108747</xdr:rowOff>
    </xdr:to>
    <xdr:cxnSp macro="">
      <xdr:nvCxnSpPr>
        <xdr:cNvPr id="636" name="直線コネクタ 635"/>
        <xdr:cNvCxnSpPr/>
      </xdr:nvCxnSpPr>
      <xdr:spPr>
        <a:xfrm flipV="1">
          <a:off x="14592300" y="13422215"/>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108747</xdr:rowOff>
    </xdr:from>
    <xdr:to>
      <xdr:col>76</xdr:col>
      <xdr:colOff>114300</xdr:colOff>
      <xdr:row>78</xdr:row>
      <xdr:rowOff>115128</xdr:rowOff>
    </xdr:to>
    <xdr:cxnSp macro="">
      <xdr:nvCxnSpPr>
        <xdr:cNvPr id="639" name="直線コネクタ 638"/>
        <xdr:cNvCxnSpPr/>
      </xdr:nvCxnSpPr>
      <xdr:spPr>
        <a:xfrm flipV="1">
          <a:off x="13703300" y="13481847"/>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115128</xdr:rowOff>
    </xdr:from>
    <xdr:to>
      <xdr:col>71</xdr:col>
      <xdr:colOff>177800</xdr:colOff>
      <xdr:row>78</xdr:row>
      <xdr:rowOff>116832</xdr:rowOff>
    </xdr:to>
    <xdr:cxnSp macro="">
      <xdr:nvCxnSpPr>
        <xdr:cNvPr id="642" name="直線コネクタ 641"/>
        <xdr:cNvCxnSpPr/>
      </xdr:nvCxnSpPr>
      <xdr:spPr>
        <a:xfrm flipV="1">
          <a:off x="12814300" y="13488228"/>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40315</xdr:rowOff>
    </xdr:from>
    <xdr:to>
      <xdr:col>85</xdr:col>
      <xdr:colOff>177800</xdr:colOff>
      <xdr:row>78</xdr:row>
      <xdr:rowOff>141915</xdr:rowOff>
    </xdr:to>
    <xdr:sp macro="" textlink="">
      <xdr:nvSpPr>
        <xdr:cNvPr id="652" name="楕円 651"/>
        <xdr:cNvSpPr/>
      </xdr:nvSpPr>
      <xdr:spPr>
        <a:xfrm>
          <a:off x="16268700" y="134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164497</xdr:rowOff>
    </xdr:from>
    <xdr:ext cx="534377" cy="259045"/>
    <xdr:sp macro="" textlink="">
      <xdr:nvSpPr>
        <xdr:cNvPr id="653" name="災害復旧費該当値テキスト"/>
        <xdr:cNvSpPr txBox="1"/>
      </xdr:nvSpPr>
      <xdr:spPr>
        <a:xfrm>
          <a:off x="16370300" y="133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169765</xdr:rowOff>
    </xdr:from>
    <xdr:to>
      <xdr:col>81</xdr:col>
      <xdr:colOff>101600</xdr:colOff>
      <xdr:row>78</xdr:row>
      <xdr:rowOff>99915</xdr:rowOff>
    </xdr:to>
    <xdr:sp macro="" textlink="">
      <xdr:nvSpPr>
        <xdr:cNvPr id="654" name="楕円 653"/>
        <xdr:cNvSpPr/>
      </xdr:nvSpPr>
      <xdr:spPr>
        <a:xfrm>
          <a:off x="15430500" y="133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116442</xdr:rowOff>
    </xdr:from>
    <xdr:ext cx="534377" cy="259045"/>
    <xdr:sp macro="" textlink="">
      <xdr:nvSpPr>
        <xdr:cNvPr id="655" name="テキスト ボックス 654"/>
        <xdr:cNvSpPr txBox="1"/>
      </xdr:nvSpPr>
      <xdr:spPr>
        <a:xfrm>
          <a:off x="15214111" y="1314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57947</xdr:rowOff>
    </xdr:from>
    <xdr:to>
      <xdr:col>76</xdr:col>
      <xdr:colOff>165100</xdr:colOff>
      <xdr:row>78</xdr:row>
      <xdr:rowOff>159547</xdr:rowOff>
    </xdr:to>
    <xdr:sp macro="" textlink="">
      <xdr:nvSpPr>
        <xdr:cNvPr id="656" name="楕円 655"/>
        <xdr:cNvSpPr/>
      </xdr:nvSpPr>
      <xdr:spPr>
        <a:xfrm>
          <a:off x="14541500" y="13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150674</xdr:rowOff>
    </xdr:from>
    <xdr:ext cx="534377" cy="259045"/>
    <xdr:sp macro="" textlink="">
      <xdr:nvSpPr>
        <xdr:cNvPr id="657" name="テキスト ボックス 656"/>
        <xdr:cNvSpPr txBox="1"/>
      </xdr:nvSpPr>
      <xdr:spPr>
        <a:xfrm>
          <a:off x="14325111" y="135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64328</xdr:rowOff>
    </xdr:from>
    <xdr:to>
      <xdr:col>72</xdr:col>
      <xdr:colOff>38100</xdr:colOff>
      <xdr:row>78</xdr:row>
      <xdr:rowOff>165928</xdr:rowOff>
    </xdr:to>
    <xdr:sp macro="" textlink="">
      <xdr:nvSpPr>
        <xdr:cNvPr id="658" name="楕円 657"/>
        <xdr:cNvSpPr/>
      </xdr:nvSpPr>
      <xdr:spPr>
        <a:xfrm>
          <a:off x="13652500" y="134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157055</xdr:rowOff>
    </xdr:from>
    <xdr:ext cx="534377" cy="259045"/>
    <xdr:sp macro="" textlink="">
      <xdr:nvSpPr>
        <xdr:cNvPr id="659" name="テキスト ボックス 658"/>
        <xdr:cNvSpPr txBox="1"/>
      </xdr:nvSpPr>
      <xdr:spPr>
        <a:xfrm>
          <a:off x="13436111" y="13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66032</xdr:rowOff>
    </xdr:from>
    <xdr:to>
      <xdr:col>67</xdr:col>
      <xdr:colOff>101600</xdr:colOff>
      <xdr:row>78</xdr:row>
      <xdr:rowOff>167632</xdr:rowOff>
    </xdr:to>
    <xdr:sp macro="" textlink="">
      <xdr:nvSpPr>
        <xdr:cNvPr id="660" name="楕円 659"/>
        <xdr:cNvSpPr/>
      </xdr:nvSpPr>
      <xdr:spPr>
        <a:xfrm>
          <a:off x="12763500" y="134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158759</xdr:rowOff>
    </xdr:from>
    <xdr:ext cx="534377" cy="259045"/>
    <xdr:sp macro="" textlink="">
      <xdr:nvSpPr>
        <xdr:cNvPr id="661" name="テキスト ボックス 660"/>
        <xdr:cNvSpPr txBox="1"/>
      </xdr:nvSpPr>
      <xdr:spPr>
        <a:xfrm>
          <a:off x="12547111" y="135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60454</xdr:rowOff>
    </xdr:from>
    <xdr:to>
      <xdr:col>85</xdr:col>
      <xdr:colOff>127000</xdr:colOff>
      <xdr:row>97</xdr:row>
      <xdr:rowOff>19385</xdr:rowOff>
    </xdr:to>
    <xdr:cxnSp macro="">
      <xdr:nvCxnSpPr>
        <xdr:cNvPr id="688" name="直線コネクタ 687"/>
        <xdr:cNvCxnSpPr/>
      </xdr:nvCxnSpPr>
      <xdr:spPr>
        <a:xfrm flipV="1">
          <a:off x="15481300" y="16519654"/>
          <a:ext cx="8382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151096</xdr:rowOff>
    </xdr:from>
    <xdr:to>
      <xdr:col>81</xdr:col>
      <xdr:colOff>50800</xdr:colOff>
      <xdr:row>97</xdr:row>
      <xdr:rowOff>19385</xdr:rowOff>
    </xdr:to>
    <xdr:cxnSp macro="">
      <xdr:nvCxnSpPr>
        <xdr:cNvPr id="691" name="直線コネクタ 690"/>
        <xdr:cNvCxnSpPr/>
      </xdr:nvCxnSpPr>
      <xdr:spPr>
        <a:xfrm>
          <a:off x="14592300" y="16610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112773</xdr:rowOff>
    </xdr:from>
    <xdr:to>
      <xdr:col>76</xdr:col>
      <xdr:colOff>114300</xdr:colOff>
      <xdr:row>96</xdr:row>
      <xdr:rowOff>151096</xdr:rowOff>
    </xdr:to>
    <xdr:cxnSp macro="">
      <xdr:nvCxnSpPr>
        <xdr:cNvPr id="694" name="直線コネクタ 693"/>
        <xdr:cNvCxnSpPr/>
      </xdr:nvCxnSpPr>
      <xdr:spPr>
        <a:xfrm>
          <a:off x="13703300" y="16571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112773</xdr:rowOff>
    </xdr:from>
    <xdr:to>
      <xdr:col>71</xdr:col>
      <xdr:colOff>177800</xdr:colOff>
      <xdr:row>96</xdr:row>
      <xdr:rowOff>140190</xdr:rowOff>
    </xdr:to>
    <xdr:cxnSp macro="">
      <xdr:nvCxnSpPr>
        <xdr:cNvPr id="697" name="直線コネクタ 696"/>
        <xdr:cNvCxnSpPr/>
      </xdr:nvCxnSpPr>
      <xdr:spPr>
        <a:xfrm flipV="1">
          <a:off x="12814300" y="16571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9654</xdr:rowOff>
    </xdr:from>
    <xdr:to>
      <xdr:col>85</xdr:col>
      <xdr:colOff>177800</xdr:colOff>
      <xdr:row>96</xdr:row>
      <xdr:rowOff>111254</xdr:rowOff>
    </xdr:to>
    <xdr:sp macro="" textlink="">
      <xdr:nvSpPr>
        <xdr:cNvPr id="707" name="楕円 706"/>
        <xdr:cNvSpPr/>
      </xdr:nvSpPr>
      <xdr:spPr>
        <a:xfrm>
          <a:off x="16268700" y="164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32531</xdr:rowOff>
    </xdr:from>
    <xdr:ext cx="599010" cy="259045"/>
    <xdr:sp macro="" textlink="">
      <xdr:nvSpPr>
        <xdr:cNvPr id="708" name="公債費該当値テキスト"/>
        <xdr:cNvSpPr txBox="1"/>
      </xdr:nvSpPr>
      <xdr:spPr>
        <a:xfrm>
          <a:off x="16370300" y="1632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140035</xdr:rowOff>
    </xdr:from>
    <xdr:to>
      <xdr:col>81</xdr:col>
      <xdr:colOff>101600</xdr:colOff>
      <xdr:row>97</xdr:row>
      <xdr:rowOff>70185</xdr:rowOff>
    </xdr:to>
    <xdr:sp macro="" textlink="">
      <xdr:nvSpPr>
        <xdr:cNvPr id="709" name="楕円 708"/>
        <xdr:cNvSpPr/>
      </xdr:nvSpPr>
      <xdr:spPr>
        <a:xfrm>
          <a:off x="15430500" y="165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86712</xdr:rowOff>
    </xdr:from>
    <xdr:ext cx="599010" cy="259045"/>
    <xdr:sp macro="" textlink="">
      <xdr:nvSpPr>
        <xdr:cNvPr id="710" name="テキスト ボックス 709"/>
        <xdr:cNvSpPr txBox="1"/>
      </xdr:nvSpPr>
      <xdr:spPr>
        <a:xfrm>
          <a:off x="15181795" y="1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100296</xdr:rowOff>
    </xdr:from>
    <xdr:to>
      <xdr:col>76</xdr:col>
      <xdr:colOff>165100</xdr:colOff>
      <xdr:row>97</xdr:row>
      <xdr:rowOff>30446</xdr:rowOff>
    </xdr:to>
    <xdr:sp macro="" textlink="">
      <xdr:nvSpPr>
        <xdr:cNvPr id="711" name="楕円 710"/>
        <xdr:cNvSpPr/>
      </xdr:nvSpPr>
      <xdr:spPr>
        <a:xfrm>
          <a:off x="14541500" y="16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46973</xdr:rowOff>
    </xdr:from>
    <xdr:ext cx="599010" cy="259045"/>
    <xdr:sp macro="" textlink="">
      <xdr:nvSpPr>
        <xdr:cNvPr id="712" name="テキスト ボックス 711"/>
        <xdr:cNvSpPr txBox="1"/>
      </xdr:nvSpPr>
      <xdr:spPr>
        <a:xfrm>
          <a:off x="14292795" y="163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61973</xdr:rowOff>
    </xdr:from>
    <xdr:to>
      <xdr:col>72</xdr:col>
      <xdr:colOff>38100</xdr:colOff>
      <xdr:row>96</xdr:row>
      <xdr:rowOff>163573</xdr:rowOff>
    </xdr:to>
    <xdr:sp macro="" textlink="">
      <xdr:nvSpPr>
        <xdr:cNvPr id="713" name="楕円 712"/>
        <xdr:cNvSpPr/>
      </xdr:nvSpPr>
      <xdr:spPr>
        <a:xfrm>
          <a:off x="13652500" y="165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8650</xdr:rowOff>
    </xdr:from>
    <xdr:ext cx="599010" cy="259045"/>
    <xdr:sp macro="" textlink="">
      <xdr:nvSpPr>
        <xdr:cNvPr id="714" name="テキスト ボックス 713"/>
        <xdr:cNvSpPr txBox="1"/>
      </xdr:nvSpPr>
      <xdr:spPr>
        <a:xfrm>
          <a:off x="13403795" y="1629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89390</xdr:rowOff>
    </xdr:from>
    <xdr:to>
      <xdr:col>67</xdr:col>
      <xdr:colOff>101600</xdr:colOff>
      <xdr:row>97</xdr:row>
      <xdr:rowOff>19540</xdr:rowOff>
    </xdr:to>
    <xdr:sp macro="" textlink="">
      <xdr:nvSpPr>
        <xdr:cNvPr id="715" name="楕円 714"/>
        <xdr:cNvSpPr/>
      </xdr:nvSpPr>
      <xdr:spPr>
        <a:xfrm>
          <a:off x="12763500" y="165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36067</xdr:rowOff>
    </xdr:from>
    <xdr:ext cx="599010" cy="259045"/>
    <xdr:sp macro="" textlink="">
      <xdr:nvSpPr>
        <xdr:cNvPr id="716" name="テキスト ボックス 715"/>
        <xdr:cNvSpPr txBox="1"/>
      </xdr:nvSpPr>
      <xdr:spPr>
        <a:xfrm>
          <a:off x="12514795" y="1632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住民一人当たり２４４，４５１円となっており、類似団体平均と比較して低い水準である。また、支所地区公共施設再編事業等において増となったものの、特別定額給付金事業において皆減となったことにより、前年度と比較して９２，５９５円の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１８６，１９６円となっており、類似団体平均と比較して高い水準である。また、鴇巣工業団地線改良事業で皆減、町営住宅整備事業等において減となったことにより、前年度と比較して１０８，３８９円の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公債費は、住民一人当たり１８４，６６６円となっており、類似団体と比較して高い水準である。また、繰上償還が皆増となったことにより、前年度と比較して５７，０３５円の増加となった。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決算額全体でみると、公債費は、繰上償還により前年度と比較して増加となったが、定期償還は増加傾向にあることから、今後は公債費が増加する見込みである。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財政調整基金の残高は標準財政規模比３０．６９％（対前年度比２．６１％の減）となった。</a:t>
          </a:r>
        </a:p>
        <a:p>
          <a:r>
            <a:rPr kumimoji="1" lang="ja-JP" altLang="en-US" sz="1400">
              <a:latin typeface="ＭＳ ゴシック" pitchFamily="49" charset="-128"/>
              <a:ea typeface="ＭＳ ゴシック" pitchFamily="49" charset="-128"/>
            </a:rPr>
            <a:t>　平成２１年度以降は財政調整基金からの繰り入れも行っておらず、実質単年度収支もプラスとなっている。</a:t>
          </a:r>
        </a:p>
        <a:p>
          <a:r>
            <a:rPr kumimoji="1" lang="ja-JP" altLang="en-US" sz="1400">
              <a:latin typeface="ＭＳ ゴシック" pitchFamily="49" charset="-128"/>
              <a:ea typeface="ＭＳ ゴシック" pitchFamily="49" charset="-128"/>
            </a:rPr>
            <a:t>　今後も歳計剰余金の積み立て等により、財政調整基金残高を１０．０％以上確保するとともに、安定的な財政運営の基金として適切な積み立て・取り崩しを進めていく。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全会計で決算による赤字は発生していない現状である。</a:t>
          </a:r>
        </a:p>
        <a:p>
          <a:r>
            <a:rPr kumimoji="1" lang="ja-JP" altLang="en-US" sz="1400">
              <a:latin typeface="ＭＳ ゴシック" pitchFamily="49" charset="-128"/>
              <a:ea typeface="ＭＳ ゴシック" pitchFamily="49" charset="-128"/>
            </a:rPr>
            <a:t>　今後も各会計で適正な財政運営を行っていく。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繰上償還等を実施しているが、大規模な建設工事に係る地方債の借入等により、増加が見込まれる。</a:t>
          </a:r>
        </a:p>
        <a:p>
          <a:r>
            <a:rPr kumimoji="1" lang="ja-JP" altLang="en-US" sz="1400">
              <a:latin typeface="ＭＳ ゴシック" pitchFamily="49" charset="-128"/>
              <a:ea typeface="ＭＳ ゴシック" pitchFamily="49" charset="-128"/>
            </a:rPr>
            <a:t>　今後も財政状況に応じ繰上償還を実施していくとともに、有利な地方債を活用して、後年度に渡る財政負担の軽減を図り、財政の健全化に努める。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及び就業の機会を創出を図るための「雇用対策基金」、東日本大震災からの復興のための「震災復興基金」、子育ての環境づくりのための「子ども子育て基金」等を取り崩したが、「減債基金」や森林整備及びその促進のための「森林環境譲与税基金」等を積み立てたことにより、基金全体としては３９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・決算剰余金や財政状況を考慮しながら「財政調整基金」等へ積み立てする予定であるが、「減債基金」等を取り崩すことにより、中長期的には減少傾向にある。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・公共施設整備基金：公共施設の整備又は運営のため。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・ふれあい福祉基金：高齢者等の在宅福祉の向上及び健康の保持、高齢者等に係るボランティア活動の活発化を図るため。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・雇用対策基金：雇用及び就業の機会を創出を図るため。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・子ども子育て基金：子育ての環境づくりのため。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・温泉開発基金：温泉の開発維持のため。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・公共施設整備基金：利子のみ積み立てたことにより、前年度と大きな変動はなかった。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・ふれあい福祉基金：利子のみ積み立てたことにより、前年度と大きな変動はなかった。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・雇用対策基金：緊急雇用創出事業で１１百万円取り崩したことにより、減少した。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・子ども子育て基金：４百万円取り崩したことにより、減少した。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・温泉開発基金：温泉権収入を１百万円積み立てたことにより、微増となった。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・公共施設整備基金：公共施設再編事業等に充当予定のため、減少する見込みである。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・子ども子育て基金：子育て支援に係る事業に充当予定のため、減少する見込みである。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・温泉開発基金：温泉開発維持経費として積み立てるため、増加する見込みである。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・利子のみ積み立てたことにより、前年度と大きな変動はなかった。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・交付税の減額や災害への備え等のため、財政状況を考慮して積み立てる予定である。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・後年度における地方債償還に備えるため、５０百万円積み立てたことにより、増加した。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・今後、公債費の増加が見込まれており、償還に充当予定のため、減少する見込みである。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将来負担額については、大規模な建設工事に係る地方債の借入等により、増加傾向にある。</a:t>
          </a:r>
        </a:p>
        <a:p>
          <a:r>
            <a:rPr kumimoji="1" lang="ja-JP" altLang="en-US" sz="1400">
              <a:latin typeface="ＭＳ ゴシック" pitchFamily="49" charset="-128"/>
              <a:ea typeface="ＭＳ ゴシック" pitchFamily="49" charset="-128"/>
            </a:rPr>
            <a:t>　また、充当可能基金については、雇用対策基金等の取り崩しにより、減少している。</a:t>
          </a:r>
        </a:p>
        <a:p>
          <a:r>
            <a:rPr kumimoji="1" lang="ja-JP" altLang="en-US" sz="1400">
              <a:latin typeface="ＭＳ ゴシック" pitchFamily="49" charset="-128"/>
              <a:ea typeface="ＭＳ ゴシック" pitchFamily="49" charset="-128"/>
            </a:rPr>
            <a:t>　今後も相対的に考えながら、将来負担額の軽減に努める。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P55" sqref="P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4419119</v>
      </c>
      <c r="BO4" s="374"/>
      <c r="BP4" s="374"/>
      <c r="BQ4" s="374"/>
      <c r="BR4" s="374"/>
      <c r="BS4" s="374"/>
      <c r="BT4" s="374"/>
      <c r="BU4" s="375"/>
      <c r="BV4" s="373">
        <v>4956389</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7.2</v>
      </c>
      <c r="CU4" s="380"/>
      <c r="CV4" s="380"/>
      <c r="CW4" s="380"/>
      <c r="CX4" s="380"/>
      <c r="CY4" s="380"/>
      <c r="CZ4" s="380"/>
      <c r="DA4" s="381"/>
      <c r="DB4" s="379">
        <v>5.4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4197043</v>
      </c>
      <c r="BO5" s="411"/>
      <c r="BP5" s="411"/>
      <c r="BQ5" s="411"/>
      <c r="BR5" s="411"/>
      <c r="BS5" s="411"/>
      <c r="BT5" s="411"/>
      <c r="BU5" s="412"/>
      <c r="BV5" s="410">
        <v>4731823</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80.5</v>
      </c>
      <c r="CU5" s="408"/>
      <c r="CV5" s="408"/>
      <c r="CW5" s="408"/>
      <c r="CX5" s="408"/>
      <c r="CY5" s="408"/>
      <c r="CZ5" s="408"/>
      <c r="DA5" s="409"/>
      <c r="DB5" s="407">
        <v>82.3</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222076</v>
      </c>
      <c r="BO6" s="411"/>
      <c r="BP6" s="411"/>
      <c r="BQ6" s="411"/>
      <c r="BR6" s="411"/>
      <c r="BS6" s="411"/>
      <c r="BT6" s="411"/>
      <c r="BU6" s="412"/>
      <c r="BV6" s="410">
        <v>224566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83.1</v>
      </c>
      <c r="CU6" s="448"/>
      <c r="CV6" s="448"/>
      <c r="CW6" s="448"/>
      <c r="CX6" s="448"/>
      <c r="CY6" s="448"/>
      <c r="CZ6" s="448"/>
      <c r="DA6" s="449"/>
      <c r="DB6" s="447">
        <v>84.6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28819</v>
      </c>
      <c r="BO7" s="411"/>
      <c r="BP7" s="411"/>
      <c r="BQ7" s="411"/>
      <c r="BR7" s="411"/>
      <c r="BS7" s="411"/>
      <c r="BT7" s="411"/>
      <c r="BU7" s="412"/>
      <c r="BV7" s="410">
        <v>90791</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2698203</v>
      </c>
      <c r="CU7" s="411"/>
      <c r="CV7" s="411"/>
      <c r="CW7" s="411"/>
      <c r="CX7" s="411"/>
      <c r="CY7" s="411"/>
      <c r="CZ7" s="411"/>
      <c r="DA7" s="412"/>
      <c r="DB7" s="410">
        <v>2487122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193257</v>
      </c>
      <c r="BO8" s="411"/>
      <c r="BP8" s="411"/>
      <c r="BQ8" s="411"/>
      <c r="BR8" s="411"/>
      <c r="BS8" s="411"/>
      <c r="BT8" s="411"/>
      <c r="BU8" s="412"/>
      <c r="BV8" s="410">
        <v>133775</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0.19</v>
      </c>
      <c r="CU8" s="451"/>
      <c r="CV8" s="451"/>
      <c r="CW8" s="451"/>
      <c r="CX8" s="451"/>
      <c r="CY8" s="451"/>
      <c r="CZ8" s="451"/>
      <c r="DA8" s="452"/>
      <c r="DB8" s="450">
        <v>0.19</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3081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105</v>
      </c>
      <c r="AV9" s="443"/>
      <c r="AW9" s="443"/>
      <c r="AX9" s="443"/>
      <c r="AY9" s="444" t="s">
        <v>116</v>
      </c>
      <c r="AZ9" s="445"/>
      <c r="BA9" s="445"/>
      <c r="BB9" s="445"/>
      <c r="BC9" s="445"/>
      <c r="BD9" s="445"/>
      <c r="BE9" s="445"/>
      <c r="BF9" s="445"/>
      <c r="BG9" s="445"/>
      <c r="BH9" s="445"/>
      <c r="BI9" s="445"/>
      <c r="BJ9" s="445"/>
      <c r="BK9" s="445"/>
      <c r="BL9" s="445"/>
      <c r="BM9" s="446"/>
      <c r="BN9" s="410">
        <v>59482</v>
      </c>
      <c r="BO9" s="411"/>
      <c r="BP9" s="411"/>
      <c r="BQ9" s="411"/>
      <c r="BR9" s="411"/>
      <c r="BS9" s="411"/>
      <c r="BT9" s="411"/>
      <c r="BU9" s="412"/>
      <c r="BV9" s="410">
        <v>29419</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17.3</v>
      </c>
      <c r="CU9" s="408"/>
      <c r="CV9" s="408"/>
      <c r="CW9" s="408"/>
      <c r="CX9" s="408"/>
      <c r="CY9" s="408"/>
      <c r="CZ9" s="408"/>
      <c r="DA9" s="409"/>
      <c r="DB9" s="407">
        <v>12.5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3536</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59</v>
      </c>
      <c r="BO10" s="411"/>
      <c r="BP10" s="411"/>
      <c r="BQ10" s="411"/>
      <c r="BR10" s="411"/>
      <c r="BS10" s="411"/>
      <c r="BT10" s="411"/>
      <c r="BU10" s="412"/>
      <c r="BV10" s="410">
        <v>53010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153843</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3135</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130</v>
      </c>
      <c r="CU12" s="451"/>
      <c r="CV12" s="451"/>
      <c r="CW12" s="451"/>
      <c r="CX12" s="451"/>
      <c r="CY12" s="451"/>
      <c r="CZ12" s="451"/>
      <c r="DA12" s="452"/>
      <c r="DB12" s="450" t="s">
        <v>130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3126</v>
      </c>
      <c r="S13" s="495"/>
      <c r="T13" s="495"/>
      <c r="U13" s="495"/>
      <c r="V13" s="496"/>
      <c r="W13" s="426" t="s">
        <v>140</v>
      </c>
      <c r="X13" s="427"/>
      <c r="Y13" s="427"/>
      <c r="Z13" s="427"/>
      <c r="AA13" s="427"/>
      <c r="AB13" s="417"/>
      <c r="AC13" s="461">
        <v>253</v>
      </c>
      <c r="AD13" s="462"/>
      <c r="AE13" s="462"/>
      <c r="AF13" s="462"/>
      <c r="AG13" s="504"/>
      <c r="AH13" s="461">
        <v>236</v>
      </c>
      <c r="AI13" s="462"/>
      <c r="AJ13" s="462"/>
      <c r="AK13" s="462"/>
      <c r="AL13" s="463"/>
      <c r="AM13" s="439" t="s">
        <v>141</v>
      </c>
      <c r="AN13" s="440"/>
      <c r="AO13" s="440"/>
      <c r="AP13" s="440"/>
      <c r="AQ13" s="440"/>
      <c r="AR13" s="440"/>
      <c r="AS13" s="440"/>
      <c r="AT13" s="441"/>
      <c r="AU13" s="442" t="s">
        <v>126</v>
      </c>
      <c r="AV13" s="443"/>
      <c r="AW13" s="443"/>
      <c r="AX13" s="443"/>
      <c r="AY13" s="444" t="s">
        <v>142</v>
      </c>
      <c r="AZ13" s="445"/>
      <c r="BA13" s="445"/>
      <c r="BB13" s="445"/>
      <c r="BC13" s="445"/>
      <c r="BD13" s="445"/>
      <c r="BE13" s="445"/>
      <c r="BF13" s="445"/>
      <c r="BG13" s="445"/>
      <c r="BH13" s="445"/>
      <c r="BI13" s="445"/>
      <c r="BJ13" s="445"/>
      <c r="BK13" s="445"/>
      <c r="BL13" s="445"/>
      <c r="BM13" s="446"/>
      <c r="BN13" s="410">
        <v>213384</v>
      </c>
      <c r="BO13" s="411"/>
      <c r="BP13" s="411"/>
      <c r="BQ13" s="411"/>
      <c r="BR13" s="411"/>
      <c r="BS13" s="411"/>
      <c r="BT13" s="411"/>
      <c r="BU13" s="412"/>
      <c r="BV13" s="410">
        <v>82429</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4.9000000000000004</v>
      </c>
      <c r="CU13" s="408"/>
      <c r="CV13" s="408"/>
      <c r="CW13" s="408"/>
      <c r="CX13" s="408"/>
      <c r="CY13" s="408"/>
      <c r="CZ13" s="408"/>
      <c r="DA13" s="409"/>
      <c r="DB13" s="407">
        <v>4.7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3205</v>
      </c>
      <c r="S14" s="495"/>
      <c r="T14" s="495"/>
      <c r="U14" s="495"/>
      <c r="V14" s="496"/>
      <c r="W14" s="400"/>
      <c r="X14" s="401"/>
      <c r="Y14" s="401"/>
      <c r="Z14" s="401"/>
      <c r="AA14" s="401"/>
      <c r="AB14" s="390"/>
      <c r="AC14" s="497">
        <v>16.600000000000001</v>
      </c>
      <c r="AD14" s="498"/>
      <c r="AE14" s="498"/>
      <c r="AF14" s="498"/>
      <c r="AG14" s="499"/>
      <c r="AH14" s="497">
        <v>14.3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146</v>
      </c>
      <c r="CU14" s="509"/>
      <c r="CV14" s="509"/>
      <c r="CW14" s="509"/>
      <c r="CX14" s="509"/>
      <c r="CY14" s="509"/>
      <c r="CZ14" s="509"/>
      <c r="DA14" s="510"/>
      <c r="DB14" s="508" t="s">
        <v>146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3196</v>
      </c>
      <c r="S15" s="495"/>
      <c r="T15" s="495"/>
      <c r="U15" s="495"/>
      <c r="V15" s="496"/>
      <c r="W15" s="426" t="s">
        <v>148</v>
      </c>
      <c r="X15" s="427"/>
      <c r="Y15" s="427"/>
      <c r="Z15" s="427"/>
      <c r="AA15" s="427"/>
      <c r="AB15" s="417"/>
      <c r="AC15" s="461">
        <v>431</v>
      </c>
      <c r="AD15" s="462"/>
      <c r="AE15" s="462"/>
      <c r="AF15" s="462"/>
      <c r="AG15" s="504"/>
      <c r="AH15" s="461">
        <v>498</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454896</v>
      </c>
      <c r="BO15" s="374"/>
      <c r="BP15" s="374"/>
      <c r="BQ15" s="374"/>
      <c r="BR15" s="374"/>
      <c r="BS15" s="374"/>
      <c r="BT15" s="374"/>
      <c r="BU15" s="375"/>
      <c r="BV15" s="373">
        <v>457228</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28.2</v>
      </c>
      <c r="AD16" s="498"/>
      <c r="AE16" s="498"/>
      <c r="AF16" s="498"/>
      <c r="AG16" s="499"/>
      <c r="AH16" s="497">
        <v>30.2</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2508037</v>
      </c>
      <c r="BO16" s="411"/>
      <c r="BP16" s="411"/>
      <c r="BQ16" s="411"/>
      <c r="BR16" s="411"/>
      <c r="BS16" s="411"/>
      <c r="BT16" s="411"/>
      <c r="BU16" s="412"/>
      <c r="BV16" s="410">
        <v>2313140</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152</v>
      </c>
      <c r="S17" s="517"/>
      <c r="T17" s="517"/>
      <c r="U17" s="517"/>
      <c r="V17" s="518"/>
      <c r="W17" s="426" t="s">
        <v>155</v>
      </c>
      <c r="X17" s="427"/>
      <c r="Y17" s="427"/>
      <c r="Z17" s="427"/>
      <c r="AA17" s="427"/>
      <c r="AB17" s="417"/>
      <c r="AC17" s="461">
        <v>842</v>
      </c>
      <c r="AD17" s="462"/>
      <c r="AE17" s="462"/>
      <c r="AF17" s="462"/>
      <c r="AG17" s="504"/>
      <c r="AH17" s="461">
        <v>913</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561854</v>
      </c>
      <c r="BO17" s="411"/>
      <c r="BP17" s="411"/>
      <c r="BQ17" s="411"/>
      <c r="BR17" s="411"/>
      <c r="BS17" s="411"/>
      <c r="BT17" s="411"/>
      <c r="BU17" s="412"/>
      <c r="BV17" s="410">
        <v>565490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175.82</v>
      </c>
      <c r="M18" s="534"/>
      <c r="N18" s="534"/>
      <c r="O18" s="534"/>
      <c r="P18" s="534"/>
      <c r="Q18" s="534"/>
      <c r="R18" s="535"/>
      <c r="S18" s="535"/>
      <c r="T18" s="535"/>
      <c r="U18" s="535"/>
      <c r="V18" s="536"/>
      <c r="W18" s="428"/>
      <c r="X18" s="429"/>
      <c r="Y18" s="429"/>
      <c r="Z18" s="429"/>
      <c r="AA18" s="429"/>
      <c r="AB18" s="420"/>
      <c r="AC18" s="537">
        <v>55.2</v>
      </c>
      <c r="AD18" s="538"/>
      <c r="AE18" s="538"/>
      <c r="AF18" s="538"/>
      <c r="AG18" s="539"/>
      <c r="AH18" s="537">
        <v>55.4</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2184676</v>
      </c>
      <c r="BO18" s="411"/>
      <c r="BP18" s="411"/>
      <c r="BQ18" s="411"/>
      <c r="BR18" s="411"/>
      <c r="BS18" s="411"/>
      <c r="BT18" s="411"/>
      <c r="BU18" s="412"/>
      <c r="BV18" s="410">
        <v>2041912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18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3232262</v>
      </c>
      <c r="BO19" s="411"/>
      <c r="BP19" s="411"/>
      <c r="BQ19" s="411"/>
      <c r="BR19" s="411"/>
      <c r="BS19" s="411"/>
      <c r="BT19" s="411"/>
      <c r="BU19" s="412"/>
      <c r="BV19" s="410">
        <v>3114748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1127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4135756</v>
      </c>
      <c r="BO22" s="374"/>
      <c r="BP22" s="374"/>
      <c r="BQ22" s="374"/>
      <c r="BR22" s="374"/>
      <c r="BS22" s="374"/>
      <c r="BT22" s="374"/>
      <c r="BU22" s="375"/>
      <c r="BV22" s="373">
        <v>4138063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3716156</v>
      </c>
      <c r="BO23" s="411"/>
      <c r="BP23" s="411"/>
      <c r="BQ23" s="411"/>
      <c r="BR23" s="411"/>
      <c r="BS23" s="411"/>
      <c r="BT23" s="411"/>
      <c r="BU23" s="412"/>
      <c r="BV23" s="410">
        <v>3608693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7390</v>
      </c>
      <c r="R24" s="462"/>
      <c r="S24" s="462"/>
      <c r="T24" s="462"/>
      <c r="U24" s="462"/>
      <c r="V24" s="504"/>
      <c r="W24" s="556"/>
      <c r="X24" s="557"/>
      <c r="Y24" s="558"/>
      <c r="Z24" s="460" t="s">
        <v>172</v>
      </c>
      <c r="AA24" s="440"/>
      <c r="AB24" s="440"/>
      <c r="AC24" s="440"/>
      <c r="AD24" s="440"/>
      <c r="AE24" s="440"/>
      <c r="AF24" s="440"/>
      <c r="AG24" s="441"/>
      <c r="AH24" s="461">
        <v>77</v>
      </c>
      <c r="AI24" s="462"/>
      <c r="AJ24" s="462"/>
      <c r="AK24" s="462"/>
      <c r="AL24" s="504"/>
      <c r="AM24" s="461">
        <v>223146</v>
      </c>
      <c r="AN24" s="462"/>
      <c r="AO24" s="462"/>
      <c r="AP24" s="462"/>
      <c r="AQ24" s="462"/>
      <c r="AR24" s="504"/>
      <c r="AS24" s="461">
        <v>2898</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3809180</v>
      </c>
      <c r="BO24" s="411"/>
      <c r="BP24" s="411"/>
      <c r="BQ24" s="411"/>
      <c r="BR24" s="411"/>
      <c r="BS24" s="411"/>
      <c r="BT24" s="411"/>
      <c r="BU24" s="412"/>
      <c r="BV24" s="410">
        <v>3674385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5980</v>
      </c>
      <c r="R25" s="462"/>
      <c r="S25" s="462"/>
      <c r="T25" s="462"/>
      <c r="U25" s="462"/>
      <c r="V25" s="504"/>
      <c r="W25" s="556"/>
      <c r="X25" s="557"/>
      <c r="Y25" s="558"/>
      <c r="Z25" s="460" t="s">
        <v>175</v>
      </c>
      <c r="AA25" s="440"/>
      <c r="AB25" s="440"/>
      <c r="AC25" s="440"/>
      <c r="AD25" s="440"/>
      <c r="AE25" s="440"/>
      <c r="AF25" s="440"/>
      <c r="AG25" s="441"/>
      <c r="AH25" s="461" t="s">
        <v>130</v>
      </c>
      <c r="AI25" s="462"/>
      <c r="AJ25" s="462"/>
      <c r="AK25" s="462"/>
      <c r="AL25" s="504"/>
      <c r="AM25" s="461" t="s">
        <v>146</v>
      </c>
      <c r="AN25" s="462"/>
      <c r="AO25" s="462"/>
      <c r="AP25" s="462"/>
      <c r="AQ25" s="462"/>
      <c r="AR25" s="504"/>
      <c r="AS25" s="461" t="s">
        <v>146</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495</v>
      </c>
      <c r="BO25" s="374"/>
      <c r="BP25" s="374"/>
      <c r="BQ25" s="374"/>
      <c r="BR25" s="374"/>
      <c r="BS25" s="374"/>
      <c r="BT25" s="374"/>
      <c r="BU25" s="375"/>
      <c r="BV25" s="373">
        <v>927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5560</v>
      </c>
      <c r="R26" s="462"/>
      <c r="S26" s="462"/>
      <c r="T26" s="462"/>
      <c r="U26" s="462"/>
      <c r="V26" s="504"/>
      <c r="W26" s="556"/>
      <c r="X26" s="557"/>
      <c r="Y26" s="558"/>
      <c r="Z26" s="460" t="s">
        <v>178</v>
      </c>
      <c r="AA26" s="562"/>
      <c r="AB26" s="562"/>
      <c r="AC26" s="562"/>
      <c r="AD26" s="562"/>
      <c r="AE26" s="562"/>
      <c r="AF26" s="562"/>
      <c r="AG26" s="563"/>
      <c r="AH26" s="461">
        <v>4</v>
      </c>
      <c r="AI26" s="462"/>
      <c r="AJ26" s="462"/>
      <c r="AK26" s="462"/>
      <c r="AL26" s="504"/>
      <c r="AM26" s="461">
        <v>12744</v>
      </c>
      <c r="AN26" s="462"/>
      <c r="AO26" s="462"/>
      <c r="AP26" s="462"/>
      <c r="AQ26" s="462"/>
      <c r="AR26" s="504"/>
      <c r="AS26" s="461">
        <v>3186</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130</v>
      </c>
      <c r="BO26" s="411"/>
      <c r="BP26" s="411"/>
      <c r="BQ26" s="411"/>
      <c r="BR26" s="411"/>
      <c r="BS26" s="411"/>
      <c r="BT26" s="411"/>
      <c r="BU26" s="412"/>
      <c r="BV26" s="410" t="s">
        <v>146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2660</v>
      </c>
      <c r="R27" s="462"/>
      <c r="S27" s="462"/>
      <c r="T27" s="462"/>
      <c r="U27" s="462"/>
      <c r="V27" s="504"/>
      <c r="W27" s="556"/>
      <c r="X27" s="557"/>
      <c r="Y27" s="558"/>
      <c r="Z27" s="460" t="s">
        <v>181</v>
      </c>
      <c r="AA27" s="440"/>
      <c r="AB27" s="440"/>
      <c r="AC27" s="440"/>
      <c r="AD27" s="440"/>
      <c r="AE27" s="440"/>
      <c r="AF27" s="440"/>
      <c r="AG27" s="441"/>
      <c r="AH27" s="461" t="s">
        <v>146</v>
      </c>
      <c r="AI27" s="462"/>
      <c r="AJ27" s="462"/>
      <c r="AK27" s="462"/>
      <c r="AL27" s="504"/>
      <c r="AM27" s="461" t="s">
        <v>146</v>
      </c>
      <c r="AN27" s="462"/>
      <c r="AO27" s="462"/>
      <c r="AP27" s="462"/>
      <c r="AQ27" s="462"/>
      <c r="AR27" s="504"/>
      <c r="AS27" s="461" t="s">
        <v>146</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158971</v>
      </c>
      <c r="BO27" s="530"/>
      <c r="BP27" s="530"/>
      <c r="BQ27" s="530"/>
      <c r="BR27" s="530"/>
      <c r="BS27" s="530"/>
      <c r="BT27" s="530"/>
      <c r="BU27" s="531"/>
      <c r="BV27" s="529">
        <v>158969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2150</v>
      </c>
      <c r="R28" s="462"/>
      <c r="S28" s="462"/>
      <c r="T28" s="462"/>
      <c r="U28" s="462"/>
      <c r="V28" s="504"/>
      <c r="W28" s="556"/>
      <c r="X28" s="557"/>
      <c r="Y28" s="558"/>
      <c r="Z28" s="460" t="s">
        <v>184</v>
      </c>
      <c r="AA28" s="440"/>
      <c r="AB28" s="440"/>
      <c r="AC28" s="440"/>
      <c r="AD28" s="440"/>
      <c r="AE28" s="440"/>
      <c r="AF28" s="440"/>
      <c r="AG28" s="441"/>
      <c r="AH28" s="461" t="s">
        <v>146</v>
      </c>
      <c r="AI28" s="462"/>
      <c r="AJ28" s="462"/>
      <c r="AK28" s="462"/>
      <c r="AL28" s="504"/>
      <c r="AM28" s="461" t="s">
        <v>146</v>
      </c>
      <c r="AN28" s="462"/>
      <c r="AO28" s="462"/>
      <c r="AP28" s="462"/>
      <c r="AQ28" s="462"/>
      <c r="AR28" s="504"/>
      <c r="AS28" s="461" t="s">
        <v>146</v>
      </c>
      <c r="AT28" s="462"/>
      <c r="AU28" s="462"/>
      <c r="AV28" s="462"/>
      <c r="AW28" s="462"/>
      <c r="AX28" s="463"/>
      <c r="AY28" s="564" t="s">
        <v>185</v>
      </c>
      <c r="AZ28" s="565"/>
      <c r="BA28" s="565"/>
      <c r="BB28" s="566"/>
      <c r="BC28" s="370" t="s">
        <v>47</v>
      </c>
      <c r="BD28" s="371"/>
      <c r="BE28" s="371"/>
      <c r="BF28" s="371"/>
      <c r="BG28" s="371"/>
      <c r="BH28" s="371"/>
      <c r="BI28" s="371"/>
      <c r="BJ28" s="371"/>
      <c r="BK28" s="371"/>
      <c r="BL28" s="371"/>
      <c r="BM28" s="372"/>
      <c r="BN28" s="373">
        <v>828148</v>
      </c>
      <c r="BO28" s="374"/>
      <c r="BP28" s="374"/>
      <c r="BQ28" s="374"/>
      <c r="BR28" s="374"/>
      <c r="BS28" s="374"/>
      <c r="BT28" s="374"/>
      <c r="BU28" s="375"/>
      <c r="BV28" s="373">
        <v>828089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8</v>
      </c>
      <c r="M29" s="462"/>
      <c r="N29" s="462"/>
      <c r="O29" s="462"/>
      <c r="P29" s="504"/>
      <c r="Q29" s="461">
        <v>1930</v>
      </c>
      <c r="R29" s="462"/>
      <c r="S29" s="462"/>
      <c r="T29" s="462"/>
      <c r="U29" s="462"/>
      <c r="V29" s="504"/>
      <c r="W29" s="559"/>
      <c r="X29" s="560"/>
      <c r="Y29" s="561"/>
      <c r="Z29" s="460" t="s">
        <v>187</v>
      </c>
      <c r="AA29" s="440"/>
      <c r="AB29" s="440"/>
      <c r="AC29" s="440"/>
      <c r="AD29" s="440"/>
      <c r="AE29" s="440"/>
      <c r="AF29" s="440"/>
      <c r="AG29" s="441"/>
      <c r="AH29" s="461">
        <v>77</v>
      </c>
      <c r="AI29" s="462"/>
      <c r="AJ29" s="462"/>
      <c r="AK29" s="462"/>
      <c r="AL29" s="504"/>
      <c r="AM29" s="461">
        <v>223146</v>
      </c>
      <c r="AN29" s="462"/>
      <c r="AO29" s="462"/>
      <c r="AP29" s="462"/>
      <c r="AQ29" s="462"/>
      <c r="AR29" s="504"/>
      <c r="AS29" s="461">
        <v>2898</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391135</v>
      </c>
      <c r="BO29" s="411"/>
      <c r="BP29" s="411"/>
      <c r="BQ29" s="411"/>
      <c r="BR29" s="411"/>
      <c r="BS29" s="411"/>
      <c r="BT29" s="411"/>
      <c r="BU29" s="412"/>
      <c r="BV29" s="410">
        <v>340410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97.4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1353197</v>
      </c>
      <c r="BO30" s="530"/>
      <c r="BP30" s="530"/>
      <c r="BQ30" s="530"/>
      <c r="BR30" s="530"/>
      <c r="BS30" s="530"/>
      <c r="BT30" s="530"/>
      <c r="BU30" s="531"/>
      <c r="BV30" s="529">
        <v>1364157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196</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国民健康保険特別会計（事業勘定）</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会津若松地方広域市町村圏整備組合一般会計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一般社団法人やないづ振興公社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国民健康保険特別会計（施設勘定）</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会津若松地方広域市町村圏整備組合水道用水供給事業会計</v>
      </c>
      <c r="BZ35" s="601"/>
      <c r="CA35" s="601"/>
      <c r="CB35" s="601"/>
      <c r="CC35" s="601"/>
      <c r="CD35" s="601"/>
      <c r="CE35" s="601"/>
      <c r="CF35" s="601"/>
      <c r="CG35" s="601"/>
      <c r="CH35" s="601"/>
      <c r="CI35" s="601"/>
      <c r="CJ35" s="601"/>
      <c r="CK35" s="601"/>
      <c r="CL35" s="601"/>
      <c r="CM35" s="601"/>
      <c r="CN35" s="178"/>
      <c r="CO35" s="600">
        <f t="shared" ref="CO35:CO43" si="3">IF(CQ35="","",CO34+1)</f>
        <v>23</v>
      </c>
      <c r="CP35" s="600"/>
      <c r="CQ35" s="601" t="str">
        <f>IF('各会計、関係団体の財政状況及び健全化判断比率'!BS8="","",'各会計、関係団体の財政状況及び健全化判断比率'!BS8)</f>
        <v>会津やないづ温泉開発株式会社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8</v>
      </c>
      <c r="BF36" s="600"/>
      <c r="BG36" s="601" t="str">
        <f>IF('各会計、関係団体の財政状況及び健全化判断比率'!B34="","",'各会計、関係団体の財政状況及び健全化判断比率'!B34)</f>
        <v>下水道事業特別会計</v>
      </c>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福島県後期高齢者医療広域連合一般会計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9</v>
      </c>
      <c r="BF37" s="600"/>
      <c r="BG37" s="601" t="str">
        <f>IF('各会計、関係団体の財政状況及び健全化判断比率'!B35="","",'各会計、関係団体の財政状況及び健全化判断比率'!B35)</f>
        <v>簡易排水事業特別会計</v>
      </c>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福島県後期高齢者医療広域連合後期高齢者医療特別会計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f t="shared" si="1"/>
        <v>10</v>
      </c>
      <c r="BF38" s="600"/>
      <c r="BG38" s="601" t="str">
        <f>IF('各会計、関係団体の財政状況及び健全化判断比率'!B36="","",'各会計、関係団体の財政状況及び健全化判断比率'!B36)</f>
        <v>林業集落排水事業特別会計</v>
      </c>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福島県市町村総合事務組合一般会計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f t="shared" si="1"/>
        <v>11</v>
      </c>
      <c r="BF39" s="600"/>
      <c r="BG39" s="601" t="str">
        <f>IF('各会計、関係団体の財政状況及び健全化判断比率'!B37="","",'各会計、関係団体の財政状況及び健全化判断比率'!B37)</f>
        <v>町営スキー場事業特別会計</v>
      </c>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福島県市町村総合事務組合消防補償等特別会計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f t="shared" si="1"/>
        <v>12</v>
      </c>
      <c r="BF40" s="600"/>
      <c r="BG40" s="601" t="str">
        <f>IF('各会計、関係団体の財政状況及び健全化判断比率'!B38="","",'各会計、関係団体の財政状況及び健全化判断比率'!B38)</f>
        <v>土地取得事業特別会計</v>
      </c>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福島県市町村総合事務組合消防賞じゅつ金特別会計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20</v>
      </c>
      <c r="BX41" s="600"/>
      <c r="BY41" s="601" t="str">
        <f>IF('各会計、関係団体の財政状況及び健全化判断比率'!B75="","",'各会計、関係団体の財政状況及び健全化判断比率'!B75)</f>
        <v>福島県市町村総合事務組合非常勤職員公務災害補償特別会計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21</v>
      </c>
      <c r="BX42" s="600"/>
      <c r="BY42" s="601" t="str">
        <f>IF('各会計、関係団体の財政状況及び健全化判断比率'!B76="","",'各会計、関係団体の財政状況及び健全化判断比率'!B76)</f>
        <v>福島県市町村総合事務組合自治会館管理特別会計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600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1" sqref="AD21:AK2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225</v>
      </c>
      <c r="C5" s="616"/>
      <c r="D5" s="616"/>
      <c r="E5" s="616"/>
      <c r="F5" s="616"/>
      <c r="G5" s="616"/>
      <c r="H5" s="616"/>
      <c r="I5" s="616"/>
      <c r="J5" s="616"/>
      <c r="K5" s="616"/>
      <c r="L5" s="616"/>
      <c r="M5" s="616"/>
      <c r="N5" s="616"/>
      <c r="O5" s="616"/>
      <c r="P5" s="616"/>
      <c r="Q5" s="617"/>
      <c r="R5" s="618">
        <v>417464</v>
      </c>
      <c r="S5" s="619"/>
      <c r="T5" s="619"/>
      <c r="U5" s="619"/>
      <c r="V5" s="619"/>
      <c r="W5" s="619"/>
      <c r="X5" s="619"/>
      <c r="Y5" s="620"/>
      <c r="Z5" s="621">
        <v>9.4</v>
      </c>
      <c r="AA5" s="621"/>
      <c r="AB5" s="621"/>
      <c r="AC5" s="621"/>
      <c r="AD5" s="622">
        <v>417464</v>
      </c>
      <c r="AE5" s="622"/>
      <c r="AF5" s="622"/>
      <c r="AG5" s="622"/>
      <c r="AH5" s="622"/>
      <c r="AI5" s="622"/>
      <c r="AJ5" s="622"/>
      <c r="AK5" s="622"/>
      <c r="AL5" s="623">
        <v>15.9</v>
      </c>
      <c r="AM5" s="624"/>
      <c r="AN5" s="624"/>
      <c r="AO5" s="625"/>
      <c r="AP5" s="615" t="s">
        <v>226</v>
      </c>
      <c r="AQ5" s="616"/>
      <c r="AR5" s="616"/>
      <c r="AS5" s="616"/>
      <c r="AT5" s="616"/>
      <c r="AU5" s="616"/>
      <c r="AV5" s="616"/>
      <c r="AW5" s="616"/>
      <c r="AX5" s="616"/>
      <c r="AY5" s="616"/>
      <c r="AZ5" s="616"/>
      <c r="BA5" s="616"/>
      <c r="BB5" s="616"/>
      <c r="BC5" s="616"/>
      <c r="BD5" s="616"/>
      <c r="BE5" s="616"/>
      <c r="BF5" s="617"/>
      <c r="BG5" s="629">
        <v>415653</v>
      </c>
      <c r="BH5" s="630"/>
      <c r="BI5" s="630"/>
      <c r="BJ5" s="630"/>
      <c r="BK5" s="630"/>
      <c r="BL5" s="630"/>
      <c r="BM5" s="630"/>
      <c r="BN5" s="631"/>
      <c r="BO5" s="632">
        <v>99.6</v>
      </c>
      <c r="BP5" s="632"/>
      <c r="BQ5" s="632"/>
      <c r="BR5" s="632"/>
      <c r="BS5" s="633" t="s">
        <v>129</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219</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66114</v>
      </c>
      <c r="S6" s="630"/>
      <c r="T6" s="630"/>
      <c r="U6" s="630"/>
      <c r="V6" s="630"/>
      <c r="W6" s="630"/>
      <c r="X6" s="630"/>
      <c r="Y6" s="631"/>
      <c r="Z6" s="632">
        <v>1.5</v>
      </c>
      <c r="AA6" s="632"/>
      <c r="AB6" s="632"/>
      <c r="AC6" s="632"/>
      <c r="AD6" s="633">
        <v>66114</v>
      </c>
      <c r="AE6" s="633"/>
      <c r="AF6" s="633"/>
      <c r="AG6" s="633"/>
      <c r="AH6" s="633"/>
      <c r="AI6" s="633"/>
      <c r="AJ6" s="633"/>
      <c r="AK6" s="633"/>
      <c r="AL6" s="634">
        <v>2.5</v>
      </c>
      <c r="AM6" s="635"/>
      <c r="AN6" s="635"/>
      <c r="AO6" s="636"/>
      <c r="AP6" s="626" t="s">
        <v>232</v>
      </c>
      <c r="AQ6" s="627"/>
      <c r="AR6" s="627"/>
      <c r="AS6" s="627"/>
      <c r="AT6" s="627"/>
      <c r="AU6" s="627"/>
      <c r="AV6" s="627"/>
      <c r="AW6" s="627"/>
      <c r="AX6" s="627"/>
      <c r="AY6" s="627"/>
      <c r="AZ6" s="627"/>
      <c r="BA6" s="627"/>
      <c r="BB6" s="627"/>
      <c r="BC6" s="627"/>
      <c r="BD6" s="627"/>
      <c r="BE6" s="627"/>
      <c r="BF6" s="628"/>
      <c r="BG6" s="629">
        <v>415653</v>
      </c>
      <c r="BH6" s="630"/>
      <c r="BI6" s="630"/>
      <c r="BJ6" s="630"/>
      <c r="BK6" s="630"/>
      <c r="BL6" s="630"/>
      <c r="BM6" s="630"/>
      <c r="BN6" s="631"/>
      <c r="BO6" s="632">
        <v>99.6</v>
      </c>
      <c r="BP6" s="632"/>
      <c r="BQ6" s="632"/>
      <c r="BR6" s="632"/>
      <c r="BS6" s="633" t="s">
        <v>129</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55911</v>
      </c>
      <c r="CS6" s="630"/>
      <c r="CT6" s="630"/>
      <c r="CU6" s="630"/>
      <c r="CV6" s="630"/>
      <c r="CW6" s="630"/>
      <c r="CX6" s="630"/>
      <c r="CY6" s="631"/>
      <c r="CZ6" s="623">
        <v>1.3</v>
      </c>
      <c r="DA6" s="624"/>
      <c r="DB6" s="624"/>
      <c r="DC6" s="643"/>
      <c r="DD6" s="638" t="s">
        <v>129</v>
      </c>
      <c r="DE6" s="630"/>
      <c r="DF6" s="630"/>
      <c r="DG6" s="630"/>
      <c r="DH6" s="630"/>
      <c r="DI6" s="630"/>
      <c r="DJ6" s="630"/>
      <c r="DK6" s="630"/>
      <c r="DL6" s="630"/>
      <c r="DM6" s="630"/>
      <c r="DN6" s="630"/>
      <c r="DO6" s="630"/>
      <c r="DP6" s="631"/>
      <c r="DQ6" s="638">
        <v>55911</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156</v>
      </c>
      <c r="S7" s="630"/>
      <c r="T7" s="630"/>
      <c r="U7" s="630"/>
      <c r="V7" s="630"/>
      <c r="W7" s="630"/>
      <c r="X7" s="630"/>
      <c r="Y7" s="631"/>
      <c r="Z7" s="632">
        <v>0</v>
      </c>
      <c r="AA7" s="632"/>
      <c r="AB7" s="632"/>
      <c r="AC7" s="632"/>
      <c r="AD7" s="633">
        <v>156</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108579</v>
      </c>
      <c r="BH7" s="630"/>
      <c r="BI7" s="630"/>
      <c r="BJ7" s="630"/>
      <c r="BK7" s="630"/>
      <c r="BL7" s="630"/>
      <c r="BM7" s="630"/>
      <c r="BN7" s="631"/>
      <c r="BO7" s="632">
        <v>26</v>
      </c>
      <c r="BP7" s="632"/>
      <c r="BQ7" s="632"/>
      <c r="BR7" s="632"/>
      <c r="BS7" s="633" t="s">
        <v>129</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766353</v>
      </c>
      <c r="CS7" s="630"/>
      <c r="CT7" s="630"/>
      <c r="CU7" s="630"/>
      <c r="CV7" s="630"/>
      <c r="CW7" s="630"/>
      <c r="CX7" s="630"/>
      <c r="CY7" s="631"/>
      <c r="CZ7" s="632">
        <v>18.3</v>
      </c>
      <c r="DA7" s="632"/>
      <c r="DB7" s="632"/>
      <c r="DC7" s="632"/>
      <c r="DD7" s="638">
        <v>207300</v>
      </c>
      <c r="DE7" s="630"/>
      <c r="DF7" s="630"/>
      <c r="DG7" s="630"/>
      <c r="DH7" s="630"/>
      <c r="DI7" s="630"/>
      <c r="DJ7" s="630"/>
      <c r="DK7" s="630"/>
      <c r="DL7" s="630"/>
      <c r="DM7" s="630"/>
      <c r="DN7" s="630"/>
      <c r="DO7" s="630"/>
      <c r="DP7" s="631"/>
      <c r="DQ7" s="638">
        <v>580947</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1092</v>
      </c>
      <c r="S8" s="630"/>
      <c r="T8" s="630"/>
      <c r="U8" s="630"/>
      <c r="V8" s="630"/>
      <c r="W8" s="630"/>
      <c r="X8" s="630"/>
      <c r="Y8" s="631"/>
      <c r="Z8" s="632">
        <v>0</v>
      </c>
      <c r="AA8" s="632"/>
      <c r="AB8" s="632"/>
      <c r="AC8" s="632"/>
      <c r="AD8" s="633">
        <v>1092</v>
      </c>
      <c r="AE8" s="633"/>
      <c r="AF8" s="633"/>
      <c r="AG8" s="633"/>
      <c r="AH8" s="633"/>
      <c r="AI8" s="633"/>
      <c r="AJ8" s="633"/>
      <c r="AK8" s="633"/>
      <c r="AL8" s="634">
        <v>0</v>
      </c>
      <c r="AM8" s="635"/>
      <c r="AN8" s="635"/>
      <c r="AO8" s="636"/>
      <c r="AP8" s="626" t="s">
        <v>238</v>
      </c>
      <c r="AQ8" s="627"/>
      <c r="AR8" s="627"/>
      <c r="AS8" s="627"/>
      <c r="AT8" s="627"/>
      <c r="AU8" s="627"/>
      <c r="AV8" s="627"/>
      <c r="AW8" s="627"/>
      <c r="AX8" s="627"/>
      <c r="AY8" s="627"/>
      <c r="AZ8" s="627"/>
      <c r="BA8" s="627"/>
      <c r="BB8" s="627"/>
      <c r="BC8" s="627"/>
      <c r="BD8" s="627"/>
      <c r="BE8" s="627"/>
      <c r="BF8" s="628"/>
      <c r="BG8" s="629">
        <v>4785</v>
      </c>
      <c r="BH8" s="630"/>
      <c r="BI8" s="630"/>
      <c r="BJ8" s="630"/>
      <c r="BK8" s="630"/>
      <c r="BL8" s="630"/>
      <c r="BM8" s="630"/>
      <c r="BN8" s="631"/>
      <c r="BO8" s="632">
        <v>1.1000000000000001</v>
      </c>
      <c r="BP8" s="632"/>
      <c r="BQ8" s="632"/>
      <c r="BR8" s="632"/>
      <c r="BS8" s="633" t="s">
        <v>129</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661710</v>
      </c>
      <c r="CS8" s="630"/>
      <c r="CT8" s="630"/>
      <c r="CU8" s="630"/>
      <c r="CV8" s="630"/>
      <c r="CW8" s="630"/>
      <c r="CX8" s="630"/>
      <c r="CY8" s="631"/>
      <c r="CZ8" s="632">
        <v>15.8</v>
      </c>
      <c r="DA8" s="632"/>
      <c r="DB8" s="632"/>
      <c r="DC8" s="632"/>
      <c r="DD8" s="638">
        <v>1340</v>
      </c>
      <c r="DE8" s="630"/>
      <c r="DF8" s="630"/>
      <c r="DG8" s="630"/>
      <c r="DH8" s="630"/>
      <c r="DI8" s="630"/>
      <c r="DJ8" s="630"/>
      <c r="DK8" s="630"/>
      <c r="DL8" s="630"/>
      <c r="DM8" s="630"/>
      <c r="DN8" s="630"/>
      <c r="DO8" s="630"/>
      <c r="DP8" s="631"/>
      <c r="DQ8" s="638">
        <v>423689</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1156</v>
      </c>
      <c r="S9" s="630"/>
      <c r="T9" s="630"/>
      <c r="U9" s="630"/>
      <c r="V9" s="630"/>
      <c r="W9" s="630"/>
      <c r="X9" s="630"/>
      <c r="Y9" s="631"/>
      <c r="Z9" s="632">
        <v>0</v>
      </c>
      <c r="AA9" s="632"/>
      <c r="AB9" s="632"/>
      <c r="AC9" s="632"/>
      <c r="AD9" s="633">
        <v>1156</v>
      </c>
      <c r="AE9" s="633"/>
      <c r="AF9" s="633"/>
      <c r="AG9" s="633"/>
      <c r="AH9" s="633"/>
      <c r="AI9" s="633"/>
      <c r="AJ9" s="633"/>
      <c r="AK9" s="633"/>
      <c r="AL9" s="634">
        <v>0</v>
      </c>
      <c r="AM9" s="635"/>
      <c r="AN9" s="635"/>
      <c r="AO9" s="636"/>
      <c r="AP9" s="626" t="s">
        <v>241</v>
      </c>
      <c r="AQ9" s="627"/>
      <c r="AR9" s="627"/>
      <c r="AS9" s="627"/>
      <c r="AT9" s="627"/>
      <c r="AU9" s="627"/>
      <c r="AV9" s="627"/>
      <c r="AW9" s="627"/>
      <c r="AX9" s="627"/>
      <c r="AY9" s="627"/>
      <c r="AZ9" s="627"/>
      <c r="BA9" s="627"/>
      <c r="BB9" s="627"/>
      <c r="BC9" s="627"/>
      <c r="BD9" s="627"/>
      <c r="BE9" s="627"/>
      <c r="BF9" s="628"/>
      <c r="BG9" s="629">
        <v>86265</v>
      </c>
      <c r="BH9" s="630"/>
      <c r="BI9" s="630"/>
      <c r="BJ9" s="630"/>
      <c r="BK9" s="630"/>
      <c r="BL9" s="630"/>
      <c r="BM9" s="630"/>
      <c r="BN9" s="631"/>
      <c r="BO9" s="632">
        <v>20.7</v>
      </c>
      <c r="BP9" s="632"/>
      <c r="BQ9" s="632"/>
      <c r="BR9" s="632"/>
      <c r="BS9" s="633" t="s">
        <v>129</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309902</v>
      </c>
      <c r="CS9" s="630"/>
      <c r="CT9" s="630"/>
      <c r="CU9" s="630"/>
      <c r="CV9" s="630"/>
      <c r="CW9" s="630"/>
      <c r="CX9" s="630"/>
      <c r="CY9" s="631"/>
      <c r="CZ9" s="632">
        <v>7.4</v>
      </c>
      <c r="DA9" s="632"/>
      <c r="DB9" s="632"/>
      <c r="DC9" s="632"/>
      <c r="DD9" s="638">
        <v>83737</v>
      </c>
      <c r="DE9" s="630"/>
      <c r="DF9" s="630"/>
      <c r="DG9" s="630"/>
      <c r="DH9" s="630"/>
      <c r="DI9" s="630"/>
      <c r="DJ9" s="630"/>
      <c r="DK9" s="630"/>
      <c r="DL9" s="630"/>
      <c r="DM9" s="630"/>
      <c r="DN9" s="630"/>
      <c r="DO9" s="630"/>
      <c r="DP9" s="631"/>
      <c r="DQ9" s="638">
        <v>188983</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7028</v>
      </c>
      <c r="BH10" s="630"/>
      <c r="BI10" s="630"/>
      <c r="BJ10" s="630"/>
      <c r="BK10" s="630"/>
      <c r="BL10" s="630"/>
      <c r="BM10" s="630"/>
      <c r="BN10" s="631"/>
      <c r="BO10" s="632">
        <v>1.7</v>
      </c>
      <c r="BP10" s="632"/>
      <c r="BQ10" s="632"/>
      <c r="BR10" s="632"/>
      <c r="BS10" s="633" t="s">
        <v>129</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t="s">
        <v>129</v>
      </c>
      <c r="CS10" s="630"/>
      <c r="CT10" s="630"/>
      <c r="CU10" s="630"/>
      <c r="CV10" s="630"/>
      <c r="CW10" s="630"/>
      <c r="CX10" s="630"/>
      <c r="CY10" s="631"/>
      <c r="CZ10" s="632" t="s">
        <v>129</v>
      </c>
      <c r="DA10" s="632"/>
      <c r="DB10" s="632"/>
      <c r="DC10" s="632"/>
      <c r="DD10" s="638" t="s">
        <v>129</v>
      </c>
      <c r="DE10" s="630"/>
      <c r="DF10" s="630"/>
      <c r="DG10" s="630"/>
      <c r="DH10" s="630"/>
      <c r="DI10" s="630"/>
      <c r="DJ10" s="630"/>
      <c r="DK10" s="630"/>
      <c r="DL10" s="630"/>
      <c r="DM10" s="630"/>
      <c r="DN10" s="630"/>
      <c r="DO10" s="630"/>
      <c r="DP10" s="631"/>
      <c r="DQ10" s="638" t="s">
        <v>129</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80441</v>
      </c>
      <c r="S11" s="630"/>
      <c r="T11" s="630"/>
      <c r="U11" s="630"/>
      <c r="V11" s="630"/>
      <c r="W11" s="630"/>
      <c r="X11" s="630"/>
      <c r="Y11" s="631"/>
      <c r="Z11" s="634">
        <v>1.8</v>
      </c>
      <c r="AA11" s="635"/>
      <c r="AB11" s="635"/>
      <c r="AC11" s="647"/>
      <c r="AD11" s="638">
        <v>80441</v>
      </c>
      <c r="AE11" s="630"/>
      <c r="AF11" s="630"/>
      <c r="AG11" s="630"/>
      <c r="AH11" s="630"/>
      <c r="AI11" s="630"/>
      <c r="AJ11" s="630"/>
      <c r="AK11" s="631"/>
      <c r="AL11" s="634">
        <v>3.1</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10501</v>
      </c>
      <c r="BH11" s="630"/>
      <c r="BI11" s="630"/>
      <c r="BJ11" s="630"/>
      <c r="BK11" s="630"/>
      <c r="BL11" s="630"/>
      <c r="BM11" s="630"/>
      <c r="BN11" s="631"/>
      <c r="BO11" s="632">
        <v>2.5</v>
      </c>
      <c r="BP11" s="632"/>
      <c r="BQ11" s="632"/>
      <c r="BR11" s="632"/>
      <c r="BS11" s="633" t="s">
        <v>129</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359453</v>
      </c>
      <c r="CS11" s="630"/>
      <c r="CT11" s="630"/>
      <c r="CU11" s="630"/>
      <c r="CV11" s="630"/>
      <c r="CW11" s="630"/>
      <c r="CX11" s="630"/>
      <c r="CY11" s="631"/>
      <c r="CZ11" s="632">
        <v>8.6</v>
      </c>
      <c r="DA11" s="632"/>
      <c r="DB11" s="632"/>
      <c r="DC11" s="632"/>
      <c r="DD11" s="638">
        <v>126793</v>
      </c>
      <c r="DE11" s="630"/>
      <c r="DF11" s="630"/>
      <c r="DG11" s="630"/>
      <c r="DH11" s="630"/>
      <c r="DI11" s="630"/>
      <c r="DJ11" s="630"/>
      <c r="DK11" s="630"/>
      <c r="DL11" s="630"/>
      <c r="DM11" s="630"/>
      <c r="DN11" s="630"/>
      <c r="DO11" s="630"/>
      <c r="DP11" s="631"/>
      <c r="DQ11" s="638">
        <v>204264</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32" t="s">
        <v>129</v>
      </c>
      <c r="AA12" s="632"/>
      <c r="AB12" s="632"/>
      <c r="AC12" s="632"/>
      <c r="AD12" s="633" t="s">
        <v>129</v>
      </c>
      <c r="AE12" s="633"/>
      <c r="AF12" s="633"/>
      <c r="AG12" s="633"/>
      <c r="AH12" s="633"/>
      <c r="AI12" s="633"/>
      <c r="AJ12" s="633"/>
      <c r="AK12" s="633"/>
      <c r="AL12" s="634" t="s">
        <v>129</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272250</v>
      </c>
      <c r="BH12" s="630"/>
      <c r="BI12" s="630"/>
      <c r="BJ12" s="630"/>
      <c r="BK12" s="630"/>
      <c r="BL12" s="630"/>
      <c r="BM12" s="630"/>
      <c r="BN12" s="631"/>
      <c r="BO12" s="632">
        <v>65.2</v>
      </c>
      <c r="BP12" s="632"/>
      <c r="BQ12" s="632"/>
      <c r="BR12" s="632"/>
      <c r="BS12" s="633" t="s">
        <v>129</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239160</v>
      </c>
      <c r="CS12" s="630"/>
      <c r="CT12" s="630"/>
      <c r="CU12" s="630"/>
      <c r="CV12" s="630"/>
      <c r="CW12" s="630"/>
      <c r="CX12" s="630"/>
      <c r="CY12" s="631"/>
      <c r="CZ12" s="632">
        <v>5.7</v>
      </c>
      <c r="DA12" s="632"/>
      <c r="DB12" s="632"/>
      <c r="DC12" s="632"/>
      <c r="DD12" s="638">
        <v>22031</v>
      </c>
      <c r="DE12" s="630"/>
      <c r="DF12" s="630"/>
      <c r="DG12" s="630"/>
      <c r="DH12" s="630"/>
      <c r="DI12" s="630"/>
      <c r="DJ12" s="630"/>
      <c r="DK12" s="630"/>
      <c r="DL12" s="630"/>
      <c r="DM12" s="630"/>
      <c r="DN12" s="630"/>
      <c r="DO12" s="630"/>
      <c r="DP12" s="631"/>
      <c r="DQ12" s="638">
        <v>213300</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267293</v>
      </c>
      <c r="BH13" s="630"/>
      <c r="BI13" s="630"/>
      <c r="BJ13" s="630"/>
      <c r="BK13" s="630"/>
      <c r="BL13" s="630"/>
      <c r="BM13" s="630"/>
      <c r="BN13" s="631"/>
      <c r="BO13" s="632">
        <v>64</v>
      </c>
      <c r="BP13" s="632"/>
      <c r="BQ13" s="632"/>
      <c r="BR13" s="632"/>
      <c r="BS13" s="633" t="s">
        <v>129</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583725</v>
      </c>
      <c r="CS13" s="630"/>
      <c r="CT13" s="630"/>
      <c r="CU13" s="630"/>
      <c r="CV13" s="630"/>
      <c r="CW13" s="630"/>
      <c r="CX13" s="630"/>
      <c r="CY13" s="631"/>
      <c r="CZ13" s="632">
        <v>13.9</v>
      </c>
      <c r="DA13" s="632"/>
      <c r="DB13" s="632"/>
      <c r="DC13" s="632"/>
      <c r="DD13" s="638">
        <v>372895</v>
      </c>
      <c r="DE13" s="630"/>
      <c r="DF13" s="630"/>
      <c r="DG13" s="630"/>
      <c r="DH13" s="630"/>
      <c r="DI13" s="630"/>
      <c r="DJ13" s="630"/>
      <c r="DK13" s="630"/>
      <c r="DL13" s="630"/>
      <c r="DM13" s="630"/>
      <c r="DN13" s="630"/>
      <c r="DO13" s="630"/>
      <c r="DP13" s="631"/>
      <c r="DQ13" s="638">
        <v>310703</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12790</v>
      </c>
      <c r="BH14" s="630"/>
      <c r="BI14" s="630"/>
      <c r="BJ14" s="630"/>
      <c r="BK14" s="630"/>
      <c r="BL14" s="630"/>
      <c r="BM14" s="630"/>
      <c r="BN14" s="631"/>
      <c r="BO14" s="632">
        <v>3.1</v>
      </c>
      <c r="BP14" s="632"/>
      <c r="BQ14" s="632"/>
      <c r="BR14" s="632"/>
      <c r="BS14" s="633" t="s">
        <v>129</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155287</v>
      </c>
      <c r="CS14" s="630"/>
      <c r="CT14" s="630"/>
      <c r="CU14" s="630"/>
      <c r="CV14" s="630"/>
      <c r="CW14" s="630"/>
      <c r="CX14" s="630"/>
      <c r="CY14" s="631"/>
      <c r="CZ14" s="632">
        <v>3.7</v>
      </c>
      <c r="DA14" s="632"/>
      <c r="DB14" s="632"/>
      <c r="DC14" s="632"/>
      <c r="DD14" s="638">
        <v>20515</v>
      </c>
      <c r="DE14" s="630"/>
      <c r="DF14" s="630"/>
      <c r="DG14" s="630"/>
      <c r="DH14" s="630"/>
      <c r="DI14" s="630"/>
      <c r="DJ14" s="630"/>
      <c r="DK14" s="630"/>
      <c r="DL14" s="630"/>
      <c r="DM14" s="630"/>
      <c r="DN14" s="630"/>
      <c r="DO14" s="630"/>
      <c r="DP14" s="631"/>
      <c r="DQ14" s="638">
        <v>131546</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22034</v>
      </c>
      <c r="BH15" s="630"/>
      <c r="BI15" s="630"/>
      <c r="BJ15" s="630"/>
      <c r="BK15" s="630"/>
      <c r="BL15" s="630"/>
      <c r="BM15" s="630"/>
      <c r="BN15" s="631"/>
      <c r="BO15" s="632">
        <v>5.3</v>
      </c>
      <c r="BP15" s="632"/>
      <c r="BQ15" s="632"/>
      <c r="BR15" s="632"/>
      <c r="BS15" s="633" t="s">
        <v>129</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419986</v>
      </c>
      <c r="CS15" s="630"/>
      <c r="CT15" s="630"/>
      <c r="CU15" s="630"/>
      <c r="CV15" s="630"/>
      <c r="CW15" s="630"/>
      <c r="CX15" s="630"/>
      <c r="CY15" s="631"/>
      <c r="CZ15" s="632">
        <v>10</v>
      </c>
      <c r="DA15" s="632"/>
      <c r="DB15" s="632"/>
      <c r="DC15" s="632"/>
      <c r="DD15" s="638">
        <v>88178</v>
      </c>
      <c r="DE15" s="630"/>
      <c r="DF15" s="630"/>
      <c r="DG15" s="630"/>
      <c r="DH15" s="630"/>
      <c r="DI15" s="630"/>
      <c r="DJ15" s="630"/>
      <c r="DK15" s="630"/>
      <c r="DL15" s="630"/>
      <c r="DM15" s="630"/>
      <c r="DN15" s="630"/>
      <c r="DO15" s="630"/>
      <c r="DP15" s="631"/>
      <c r="DQ15" s="638">
        <v>333512</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3608</v>
      </c>
      <c r="S16" s="630"/>
      <c r="T16" s="630"/>
      <c r="U16" s="630"/>
      <c r="V16" s="630"/>
      <c r="W16" s="630"/>
      <c r="X16" s="630"/>
      <c r="Y16" s="631"/>
      <c r="Z16" s="632">
        <v>0.1</v>
      </c>
      <c r="AA16" s="632"/>
      <c r="AB16" s="632"/>
      <c r="AC16" s="632"/>
      <c r="AD16" s="633">
        <v>3608</v>
      </c>
      <c r="AE16" s="633"/>
      <c r="AF16" s="633"/>
      <c r="AG16" s="633"/>
      <c r="AH16" s="633"/>
      <c r="AI16" s="633"/>
      <c r="AJ16" s="633"/>
      <c r="AK16" s="633"/>
      <c r="AL16" s="634">
        <v>0.1</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v>66629</v>
      </c>
      <c r="CS16" s="630"/>
      <c r="CT16" s="630"/>
      <c r="CU16" s="630"/>
      <c r="CV16" s="630"/>
      <c r="CW16" s="630"/>
      <c r="CX16" s="630"/>
      <c r="CY16" s="631"/>
      <c r="CZ16" s="632">
        <v>1.6</v>
      </c>
      <c r="DA16" s="632"/>
      <c r="DB16" s="632"/>
      <c r="DC16" s="632"/>
      <c r="DD16" s="638" t="s">
        <v>129</v>
      </c>
      <c r="DE16" s="630"/>
      <c r="DF16" s="630"/>
      <c r="DG16" s="630"/>
      <c r="DH16" s="630"/>
      <c r="DI16" s="630"/>
      <c r="DJ16" s="630"/>
      <c r="DK16" s="630"/>
      <c r="DL16" s="630"/>
      <c r="DM16" s="630"/>
      <c r="DN16" s="630"/>
      <c r="DO16" s="630"/>
      <c r="DP16" s="631"/>
      <c r="DQ16" s="638">
        <v>8334</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4067</v>
      </c>
      <c r="S17" s="630"/>
      <c r="T17" s="630"/>
      <c r="U17" s="630"/>
      <c r="V17" s="630"/>
      <c r="W17" s="630"/>
      <c r="X17" s="630"/>
      <c r="Y17" s="631"/>
      <c r="Z17" s="632">
        <v>0.1</v>
      </c>
      <c r="AA17" s="632"/>
      <c r="AB17" s="632"/>
      <c r="AC17" s="632"/>
      <c r="AD17" s="633">
        <v>4067</v>
      </c>
      <c r="AE17" s="633"/>
      <c r="AF17" s="633"/>
      <c r="AG17" s="633"/>
      <c r="AH17" s="633"/>
      <c r="AI17" s="633"/>
      <c r="AJ17" s="633"/>
      <c r="AK17" s="633"/>
      <c r="AL17" s="634">
        <v>0.2</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578927</v>
      </c>
      <c r="CS17" s="630"/>
      <c r="CT17" s="630"/>
      <c r="CU17" s="630"/>
      <c r="CV17" s="630"/>
      <c r="CW17" s="630"/>
      <c r="CX17" s="630"/>
      <c r="CY17" s="631"/>
      <c r="CZ17" s="632">
        <v>13.8</v>
      </c>
      <c r="DA17" s="632"/>
      <c r="DB17" s="632"/>
      <c r="DC17" s="632"/>
      <c r="DD17" s="638" t="s">
        <v>129</v>
      </c>
      <c r="DE17" s="630"/>
      <c r="DF17" s="630"/>
      <c r="DG17" s="630"/>
      <c r="DH17" s="630"/>
      <c r="DI17" s="630"/>
      <c r="DJ17" s="630"/>
      <c r="DK17" s="630"/>
      <c r="DL17" s="630"/>
      <c r="DM17" s="630"/>
      <c r="DN17" s="630"/>
      <c r="DO17" s="630"/>
      <c r="DP17" s="631"/>
      <c r="DQ17" s="638">
        <v>558997</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4458</v>
      </c>
      <c r="S18" s="630"/>
      <c r="T18" s="630"/>
      <c r="U18" s="630"/>
      <c r="V18" s="630"/>
      <c r="W18" s="630"/>
      <c r="X18" s="630"/>
      <c r="Y18" s="631"/>
      <c r="Z18" s="632">
        <v>0.1</v>
      </c>
      <c r="AA18" s="632"/>
      <c r="AB18" s="632"/>
      <c r="AC18" s="632"/>
      <c r="AD18" s="633">
        <v>4458</v>
      </c>
      <c r="AE18" s="633"/>
      <c r="AF18" s="633"/>
      <c r="AG18" s="633"/>
      <c r="AH18" s="633"/>
      <c r="AI18" s="633"/>
      <c r="AJ18" s="633"/>
      <c r="AK18" s="633"/>
      <c r="AL18" s="634">
        <v>0.20000000298023224</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859</v>
      </c>
      <c r="S19" s="630"/>
      <c r="T19" s="630"/>
      <c r="U19" s="630"/>
      <c r="V19" s="630"/>
      <c r="W19" s="630"/>
      <c r="X19" s="630"/>
      <c r="Y19" s="631"/>
      <c r="Z19" s="632">
        <v>0</v>
      </c>
      <c r="AA19" s="632"/>
      <c r="AB19" s="632"/>
      <c r="AC19" s="632"/>
      <c r="AD19" s="633">
        <v>859</v>
      </c>
      <c r="AE19" s="633"/>
      <c r="AF19" s="633"/>
      <c r="AG19" s="633"/>
      <c r="AH19" s="633"/>
      <c r="AI19" s="633"/>
      <c r="AJ19" s="633"/>
      <c r="AK19" s="633"/>
      <c r="AL19" s="634">
        <v>0</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v>1811</v>
      </c>
      <c r="BH19" s="630"/>
      <c r="BI19" s="630"/>
      <c r="BJ19" s="630"/>
      <c r="BK19" s="630"/>
      <c r="BL19" s="630"/>
      <c r="BM19" s="630"/>
      <c r="BN19" s="631"/>
      <c r="BO19" s="632">
        <v>0.4</v>
      </c>
      <c r="BP19" s="632"/>
      <c r="BQ19" s="632"/>
      <c r="BR19" s="632"/>
      <c r="BS19" s="633" t="s">
        <v>129</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1041</v>
      </c>
      <c r="S20" s="630"/>
      <c r="T20" s="630"/>
      <c r="U20" s="630"/>
      <c r="V20" s="630"/>
      <c r="W20" s="630"/>
      <c r="X20" s="630"/>
      <c r="Y20" s="631"/>
      <c r="Z20" s="632">
        <v>0</v>
      </c>
      <c r="AA20" s="632"/>
      <c r="AB20" s="632"/>
      <c r="AC20" s="632"/>
      <c r="AD20" s="633">
        <v>1041</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v>1811</v>
      </c>
      <c r="BH20" s="630"/>
      <c r="BI20" s="630"/>
      <c r="BJ20" s="630"/>
      <c r="BK20" s="630"/>
      <c r="BL20" s="630"/>
      <c r="BM20" s="630"/>
      <c r="BN20" s="631"/>
      <c r="BO20" s="632">
        <v>0.4</v>
      </c>
      <c r="BP20" s="632"/>
      <c r="BQ20" s="632"/>
      <c r="BR20" s="632"/>
      <c r="BS20" s="633" t="s">
        <v>129</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4197043</v>
      </c>
      <c r="CS20" s="630"/>
      <c r="CT20" s="630"/>
      <c r="CU20" s="630"/>
      <c r="CV20" s="630"/>
      <c r="CW20" s="630"/>
      <c r="CX20" s="630"/>
      <c r="CY20" s="631"/>
      <c r="CZ20" s="632">
        <v>100</v>
      </c>
      <c r="DA20" s="632"/>
      <c r="DB20" s="632"/>
      <c r="DC20" s="632"/>
      <c r="DD20" s="638">
        <v>922789</v>
      </c>
      <c r="DE20" s="630"/>
      <c r="DF20" s="630"/>
      <c r="DG20" s="630"/>
      <c r="DH20" s="630"/>
      <c r="DI20" s="630"/>
      <c r="DJ20" s="630"/>
      <c r="DK20" s="630"/>
      <c r="DL20" s="630"/>
      <c r="DM20" s="630"/>
      <c r="DN20" s="630"/>
      <c r="DO20" s="630"/>
      <c r="DP20" s="631"/>
      <c r="DQ20" s="638">
        <v>3010186</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166</v>
      </c>
      <c r="S21" s="630"/>
      <c r="T21" s="630"/>
      <c r="U21" s="630"/>
      <c r="V21" s="630"/>
      <c r="W21" s="630"/>
      <c r="X21" s="630"/>
      <c r="Y21" s="631"/>
      <c r="Z21" s="632">
        <v>0</v>
      </c>
      <c r="AA21" s="632"/>
      <c r="AB21" s="632"/>
      <c r="AC21" s="632"/>
      <c r="AD21" s="633">
        <v>166</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v>1811</v>
      </c>
      <c r="BH21" s="630"/>
      <c r="BI21" s="630"/>
      <c r="BJ21" s="630"/>
      <c r="BK21" s="630"/>
      <c r="BL21" s="630"/>
      <c r="BM21" s="630"/>
      <c r="BN21" s="631"/>
      <c r="BO21" s="632">
        <v>0.4</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278</v>
      </c>
      <c r="C22" s="666"/>
      <c r="D22" s="666"/>
      <c r="E22" s="666"/>
      <c r="F22" s="666"/>
      <c r="G22" s="666"/>
      <c r="H22" s="666"/>
      <c r="I22" s="666"/>
      <c r="J22" s="666"/>
      <c r="K22" s="666"/>
      <c r="L22" s="666"/>
      <c r="M22" s="666"/>
      <c r="N22" s="666"/>
      <c r="O22" s="666"/>
      <c r="P22" s="666"/>
      <c r="Q22" s="667"/>
      <c r="R22" s="629">
        <v>2392</v>
      </c>
      <c r="S22" s="630"/>
      <c r="T22" s="630"/>
      <c r="U22" s="630"/>
      <c r="V22" s="630"/>
      <c r="W22" s="630"/>
      <c r="X22" s="630"/>
      <c r="Y22" s="631"/>
      <c r="Z22" s="632">
        <v>0.1</v>
      </c>
      <c r="AA22" s="632"/>
      <c r="AB22" s="632"/>
      <c r="AC22" s="632"/>
      <c r="AD22" s="633">
        <v>2392</v>
      </c>
      <c r="AE22" s="633"/>
      <c r="AF22" s="633"/>
      <c r="AG22" s="633"/>
      <c r="AH22" s="633"/>
      <c r="AI22" s="633"/>
      <c r="AJ22" s="633"/>
      <c r="AK22" s="633"/>
      <c r="AL22" s="634">
        <v>0.10000000149011612</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2212049</v>
      </c>
      <c r="S23" s="630"/>
      <c r="T23" s="630"/>
      <c r="U23" s="630"/>
      <c r="V23" s="630"/>
      <c r="W23" s="630"/>
      <c r="X23" s="630"/>
      <c r="Y23" s="631"/>
      <c r="Z23" s="632">
        <v>50.1</v>
      </c>
      <c r="AA23" s="632"/>
      <c r="AB23" s="632"/>
      <c r="AC23" s="632"/>
      <c r="AD23" s="633">
        <v>2050889</v>
      </c>
      <c r="AE23" s="633"/>
      <c r="AF23" s="633"/>
      <c r="AG23" s="633"/>
      <c r="AH23" s="633"/>
      <c r="AI23" s="633"/>
      <c r="AJ23" s="633"/>
      <c r="AK23" s="633"/>
      <c r="AL23" s="634">
        <v>78</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0" t="s">
        <v>286</v>
      </c>
      <c r="DM23" s="661"/>
      <c r="DN23" s="661"/>
      <c r="DO23" s="661"/>
      <c r="DP23" s="661"/>
      <c r="DQ23" s="661"/>
      <c r="DR23" s="661"/>
      <c r="DS23" s="661"/>
      <c r="DT23" s="661"/>
      <c r="DU23" s="661"/>
      <c r="DV23" s="662"/>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2050889</v>
      </c>
      <c r="S24" s="630"/>
      <c r="T24" s="630"/>
      <c r="U24" s="630"/>
      <c r="V24" s="630"/>
      <c r="W24" s="630"/>
      <c r="X24" s="630"/>
      <c r="Y24" s="631"/>
      <c r="Z24" s="632">
        <v>46.4</v>
      </c>
      <c r="AA24" s="632"/>
      <c r="AB24" s="632"/>
      <c r="AC24" s="632"/>
      <c r="AD24" s="633">
        <v>2050889</v>
      </c>
      <c r="AE24" s="633"/>
      <c r="AF24" s="633"/>
      <c r="AG24" s="633"/>
      <c r="AH24" s="633"/>
      <c r="AI24" s="633"/>
      <c r="AJ24" s="633"/>
      <c r="AK24" s="633"/>
      <c r="AL24" s="634">
        <v>78</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1491712</v>
      </c>
      <c r="CS24" s="619"/>
      <c r="CT24" s="619"/>
      <c r="CU24" s="619"/>
      <c r="CV24" s="619"/>
      <c r="CW24" s="619"/>
      <c r="CX24" s="619"/>
      <c r="CY24" s="620"/>
      <c r="CZ24" s="623">
        <v>35.5</v>
      </c>
      <c r="DA24" s="624"/>
      <c r="DB24" s="624"/>
      <c r="DC24" s="643"/>
      <c r="DD24" s="671">
        <v>1251832</v>
      </c>
      <c r="DE24" s="619"/>
      <c r="DF24" s="619"/>
      <c r="DG24" s="619"/>
      <c r="DH24" s="619"/>
      <c r="DI24" s="619"/>
      <c r="DJ24" s="619"/>
      <c r="DK24" s="620"/>
      <c r="DL24" s="671">
        <v>994561</v>
      </c>
      <c r="DM24" s="619"/>
      <c r="DN24" s="619"/>
      <c r="DO24" s="619"/>
      <c r="DP24" s="619"/>
      <c r="DQ24" s="619"/>
      <c r="DR24" s="619"/>
      <c r="DS24" s="619"/>
      <c r="DT24" s="619"/>
      <c r="DU24" s="619"/>
      <c r="DV24" s="620"/>
      <c r="DW24" s="623">
        <v>36.6</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150042</v>
      </c>
      <c r="S25" s="630"/>
      <c r="T25" s="630"/>
      <c r="U25" s="630"/>
      <c r="V25" s="630"/>
      <c r="W25" s="630"/>
      <c r="X25" s="630"/>
      <c r="Y25" s="631"/>
      <c r="Z25" s="632">
        <v>3.4</v>
      </c>
      <c r="AA25" s="632"/>
      <c r="AB25" s="632"/>
      <c r="AC25" s="632"/>
      <c r="AD25" s="633" t="s">
        <v>129</v>
      </c>
      <c r="AE25" s="633"/>
      <c r="AF25" s="633"/>
      <c r="AG25" s="633"/>
      <c r="AH25" s="633"/>
      <c r="AI25" s="633"/>
      <c r="AJ25" s="633"/>
      <c r="AK25" s="633"/>
      <c r="AL25" s="634" t="s">
        <v>129</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716399</v>
      </c>
      <c r="CS25" s="668"/>
      <c r="CT25" s="668"/>
      <c r="CU25" s="668"/>
      <c r="CV25" s="668"/>
      <c r="CW25" s="668"/>
      <c r="CX25" s="668"/>
      <c r="CY25" s="669"/>
      <c r="CZ25" s="634">
        <v>17.100000000000001</v>
      </c>
      <c r="DA25" s="663"/>
      <c r="DB25" s="663"/>
      <c r="DC25" s="670"/>
      <c r="DD25" s="638">
        <v>655976</v>
      </c>
      <c r="DE25" s="668"/>
      <c r="DF25" s="668"/>
      <c r="DG25" s="668"/>
      <c r="DH25" s="668"/>
      <c r="DI25" s="668"/>
      <c r="DJ25" s="668"/>
      <c r="DK25" s="669"/>
      <c r="DL25" s="638">
        <v>554866</v>
      </c>
      <c r="DM25" s="668"/>
      <c r="DN25" s="668"/>
      <c r="DO25" s="668"/>
      <c r="DP25" s="668"/>
      <c r="DQ25" s="668"/>
      <c r="DR25" s="668"/>
      <c r="DS25" s="668"/>
      <c r="DT25" s="668"/>
      <c r="DU25" s="668"/>
      <c r="DV25" s="669"/>
      <c r="DW25" s="634">
        <v>20.399999999999999</v>
      </c>
      <c r="DX25" s="663"/>
      <c r="DY25" s="663"/>
      <c r="DZ25" s="663"/>
      <c r="EA25" s="663"/>
      <c r="EB25" s="663"/>
      <c r="EC25" s="664"/>
    </row>
    <row r="26" spans="2:133" ht="11.25" customHeight="1" x14ac:dyDescent="0.15">
      <c r="B26" s="626" t="s">
        <v>294</v>
      </c>
      <c r="C26" s="627"/>
      <c r="D26" s="627"/>
      <c r="E26" s="627"/>
      <c r="F26" s="627"/>
      <c r="G26" s="627"/>
      <c r="H26" s="627"/>
      <c r="I26" s="627"/>
      <c r="J26" s="627"/>
      <c r="K26" s="627"/>
      <c r="L26" s="627"/>
      <c r="M26" s="627"/>
      <c r="N26" s="627"/>
      <c r="O26" s="627"/>
      <c r="P26" s="627"/>
      <c r="Q26" s="628"/>
      <c r="R26" s="629">
        <v>11118</v>
      </c>
      <c r="S26" s="630"/>
      <c r="T26" s="630"/>
      <c r="U26" s="630"/>
      <c r="V26" s="630"/>
      <c r="W26" s="630"/>
      <c r="X26" s="630"/>
      <c r="Y26" s="631"/>
      <c r="Z26" s="632">
        <v>0.3</v>
      </c>
      <c r="AA26" s="632"/>
      <c r="AB26" s="632"/>
      <c r="AC26" s="632"/>
      <c r="AD26" s="633" t="s">
        <v>129</v>
      </c>
      <c r="AE26" s="633"/>
      <c r="AF26" s="633"/>
      <c r="AG26" s="633"/>
      <c r="AH26" s="633"/>
      <c r="AI26" s="633"/>
      <c r="AJ26" s="633"/>
      <c r="AK26" s="633"/>
      <c r="AL26" s="634" t="s">
        <v>129</v>
      </c>
      <c r="AM26" s="635"/>
      <c r="AN26" s="635"/>
      <c r="AO26" s="636"/>
      <c r="AP26" s="648" t="s">
        <v>295</v>
      </c>
      <c r="AQ26" s="678"/>
      <c r="AR26" s="678"/>
      <c r="AS26" s="678"/>
      <c r="AT26" s="678"/>
      <c r="AU26" s="678"/>
      <c r="AV26" s="678"/>
      <c r="AW26" s="678"/>
      <c r="AX26" s="678"/>
      <c r="AY26" s="678"/>
      <c r="AZ26" s="678"/>
      <c r="BA26" s="678"/>
      <c r="BB26" s="678"/>
      <c r="BC26" s="678"/>
      <c r="BD26" s="678"/>
      <c r="BE26" s="678"/>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361692</v>
      </c>
      <c r="CS26" s="630"/>
      <c r="CT26" s="630"/>
      <c r="CU26" s="630"/>
      <c r="CV26" s="630"/>
      <c r="CW26" s="630"/>
      <c r="CX26" s="630"/>
      <c r="CY26" s="631"/>
      <c r="CZ26" s="634">
        <v>8.6</v>
      </c>
      <c r="DA26" s="663"/>
      <c r="DB26" s="663"/>
      <c r="DC26" s="670"/>
      <c r="DD26" s="638">
        <v>322264</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3"/>
      <c r="DY26" s="663"/>
      <c r="DZ26" s="663"/>
      <c r="EA26" s="663"/>
      <c r="EB26" s="663"/>
      <c r="EC26" s="664"/>
    </row>
    <row r="27" spans="2:133" ht="11.25" customHeight="1" x14ac:dyDescent="0.15">
      <c r="B27" s="626" t="s">
        <v>297</v>
      </c>
      <c r="C27" s="627"/>
      <c r="D27" s="627"/>
      <c r="E27" s="627"/>
      <c r="F27" s="627"/>
      <c r="G27" s="627"/>
      <c r="H27" s="627"/>
      <c r="I27" s="627"/>
      <c r="J27" s="627"/>
      <c r="K27" s="627"/>
      <c r="L27" s="627"/>
      <c r="M27" s="627"/>
      <c r="N27" s="627"/>
      <c r="O27" s="627"/>
      <c r="P27" s="627"/>
      <c r="Q27" s="628"/>
      <c r="R27" s="629">
        <v>2790605</v>
      </c>
      <c r="S27" s="630"/>
      <c r="T27" s="630"/>
      <c r="U27" s="630"/>
      <c r="V27" s="630"/>
      <c r="W27" s="630"/>
      <c r="X27" s="630"/>
      <c r="Y27" s="631"/>
      <c r="Z27" s="632">
        <v>63.1</v>
      </c>
      <c r="AA27" s="632"/>
      <c r="AB27" s="632"/>
      <c r="AC27" s="632"/>
      <c r="AD27" s="633">
        <v>2629445</v>
      </c>
      <c r="AE27" s="633"/>
      <c r="AF27" s="633"/>
      <c r="AG27" s="633"/>
      <c r="AH27" s="633"/>
      <c r="AI27" s="633"/>
      <c r="AJ27" s="633"/>
      <c r="AK27" s="633"/>
      <c r="AL27" s="634">
        <v>100</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417464</v>
      </c>
      <c r="BH27" s="630"/>
      <c r="BI27" s="630"/>
      <c r="BJ27" s="630"/>
      <c r="BK27" s="630"/>
      <c r="BL27" s="630"/>
      <c r="BM27" s="630"/>
      <c r="BN27" s="631"/>
      <c r="BO27" s="632">
        <v>100</v>
      </c>
      <c r="BP27" s="632"/>
      <c r="BQ27" s="632"/>
      <c r="BR27" s="632"/>
      <c r="BS27" s="633" t="s">
        <v>129</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196386</v>
      </c>
      <c r="CS27" s="668"/>
      <c r="CT27" s="668"/>
      <c r="CU27" s="668"/>
      <c r="CV27" s="668"/>
      <c r="CW27" s="668"/>
      <c r="CX27" s="668"/>
      <c r="CY27" s="669"/>
      <c r="CZ27" s="634">
        <v>4.7</v>
      </c>
      <c r="DA27" s="663"/>
      <c r="DB27" s="663"/>
      <c r="DC27" s="670"/>
      <c r="DD27" s="638">
        <v>36859</v>
      </c>
      <c r="DE27" s="668"/>
      <c r="DF27" s="668"/>
      <c r="DG27" s="668"/>
      <c r="DH27" s="668"/>
      <c r="DI27" s="668"/>
      <c r="DJ27" s="668"/>
      <c r="DK27" s="669"/>
      <c r="DL27" s="638">
        <v>34542</v>
      </c>
      <c r="DM27" s="668"/>
      <c r="DN27" s="668"/>
      <c r="DO27" s="668"/>
      <c r="DP27" s="668"/>
      <c r="DQ27" s="668"/>
      <c r="DR27" s="668"/>
      <c r="DS27" s="668"/>
      <c r="DT27" s="668"/>
      <c r="DU27" s="668"/>
      <c r="DV27" s="669"/>
      <c r="DW27" s="634">
        <v>1.3</v>
      </c>
      <c r="DX27" s="663"/>
      <c r="DY27" s="663"/>
      <c r="DZ27" s="663"/>
      <c r="EA27" s="663"/>
      <c r="EB27" s="663"/>
      <c r="EC27" s="664"/>
    </row>
    <row r="28" spans="2:133" ht="11.25" customHeight="1" x14ac:dyDescent="0.15">
      <c r="B28" s="626" t="s">
        <v>300</v>
      </c>
      <c r="C28" s="627"/>
      <c r="D28" s="627"/>
      <c r="E28" s="627"/>
      <c r="F28" s="627"/>
      <c r="G28" s="627"/>
      <c r="H28" s="627"/>
      <c r="I28" s="627"/>
      <c r="J28" s="627"/>
      <c r="K28" s="627"/>
      <c r="L28" s="627"/>
      <c r="M28" s="627"/>
      <c r="N28" s="627"/>
      <c r="O28" s="627"/>
      <c r="P28" s="627"/>
      <c r="Q28" s="628"/>
      <c r="R28" s="629">
        <v>548</v>
      </c>
      <c r="S28" s="630"/>
      <c r="T28" s="630"/>
      <c r="U28" s="630"/>
      <c r="V28" s="630"/>
      <c r="W28" s="630"/>
      <c r="X28" s="630"/>
      <c r="Y28" s="631"/>
      <c r="Z28" s="632">
        <v>0</v>
      </c>
      <c r="AA28" s="632"/>
      <c r="AB28" s="632"/>
      <c r="AC28" s="632"/>
      <c r="AD28" s="633">
        <v>548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578927</v>
      </c>
      <c r="CS28" s="630"/>
      <c r="CT28" s="630"/>
      <c r="CU28" s="630"/>
      <c r="CV28" s="630"/>
      <c r="CW28" s="630"/>
      <c r="CX28" s="630"/>
      <c r="CY28" s="631"/>
      <c r="CZ28" s="634">
        <v>13.8</v>
      </c>
      <c r="DA28" s="663"/>
      <c r="DB28" s="663"/>
      <c r="DC28" s="670"/>
      <c r="DD28" s="638">
        <v>558997</v>
      </c>
      <c r="DE28" s="630"/>
      <c r="DF28" s="630"/>
      <c r="DG28" s="630"/>
      <c r="DH28" s="630"/>
      <c r="DI28" s="630"/>
      <c r="DJ28" s="630"/>
      <c r="DK28" s="631"/>
      <c r="DL28" s="638">
        <v>405153</v>
      </c>
      <c r="DM28" s="630"/>
      <c r="DN28" s="630"/>
      <c r="DO28" s="630"/>
      <c r="DP28" s="630"/>
      <c r="DQ28" s="630"/>
      <c r="DR28" s="630"/>
      <c r="DS28" s="630"/>
      <c r="DT28" s="630"/>
      <c r="DU28" s="630"/>
      <c r="DV28" s="631"/>
      <c r="DW28" s="634">
        <v>14.9</v>
      </c>
      <c r="DX28" s="663"/>
      <c r="DY28" s="663"/>
      <c r="DZ28" s="663"/>
      <c r="EA28" s="663"/>
      <c r="EB28" s="663"/>
      <c r="EC28" s="664"/>
    </row>
    <row r="29" spans="2:133" ht="11.25" customHeight="1" x14ac:dyDescent="0.15">
      <c r="B29" s="626" t="s">
        <v>302</v>
      </c>
      <c r="C29" s="627"/>
      <c r="D29" s="627"/>
      <c r="E29" s="627"/>
      <c r="F29" s="627"/>
      <c r="G29" s="627"/>
      <c r="H29" s="627"/>
      <c r="I29" s="627"/>
      <c r="J29" s="627"/>
      <c r="K29" s="627"/>
      <c r="L29" s="627"/>
      <c r="M29" s="627"/>
      <c r="N29" s="627"/>
      <c r="O29" s="627"/>
      <c r="P29" s="627"/>
      <c r="Q29" s="628"/>
      <c r="R29" s="629">
        <v>20736</v>
      </c>
      <c r="S29" s="630"/>
      <c r="T29" s="630"/>
      <c r="U29" s="630"/>
      <c r="V29" s="630"/>
      <c r="W29" s="630"/>
      <c r="X29" s="630"/>
      <c r="Y29" s="631"/>
      <c r="Z29" s="632">
        <v>0.5</v>
      </c>
      <c r="AA29" s="632"/>
      <c r="AB29" s="632"/>
      <c r="AC29" s="632"/>
      <c r="AD29" s="633" t="s">
        <v>129</v>
      </c>
      <c r="AE29" s="633"/>
      <c r="AF29" s="633"/>
      <c r="AG29" s="633"/>
      <c r="AH29" s="633"/>
      <c r="AI29" s="633"/>
      <c r="AJ29" s="633"/>
      <c r="AK29" s="633"/>
      <c r="AL29" s="634" t="s">
        <v>129</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303</v>
      </c>
      <c r="CE29" s="673"/>
      <c r="CF29" s="644" t="s">
        <v>69</v>
      </c>
      <c r="CG29" s="645"/>
      <c r="CH29" s="645"/>
      <c r="CI29" s="645"/>
      <c r="CJ29" s="645"/>
      <c r="CK29" s="645"/>
      <c r="CL29" s="645"/>
      <c r="CM29" s="645"/>
      <c r="CN29" s="645"/>
      <c r="CO29" s="645"/>
      <c r="CP29" s="645"/>
      <c r="CQ29" s="646"/>
      <c r="CR29" s="629">
        <v>578927</v>
      </c>
      <c r="CS29" s="668"/>
      <c r="CT29" s="668"/>
      <c r="CU29" s="668"/>
      <c r="CV29" s="668"/>
      <c r="CW29" s="668"/>
      <c r="CX29" s="668"/>
      <c r="CY29" s="669"/>
      <c r="CZ29" s="634">
        <v>13.8</v>
      </c>
      <c r="DA29" s="663"/>
      <c r="DB29" s="663"/>
      <c r="DC29" s="670"/>
      <c r="DD29" s="638">
        <v>558997</v>
      </c>
      <c r="DE29" s="668"/>
      <c r="DF29" s="668"/>
      <c r="DG29" s="668"/>
      <c r="DH29" s="668"/>
      <c r="DI29" s="668"/>
      <c r="DJ29" s="668"/>
      <c r="DK29" s="669"/>
      <c r="DL29" s="638">
        <v>405153</v>
      </c>
      <c r="DM29" s="668"/>
      <c r="DN29" s="668"/>
      <c r="DO29" s="668"/>
      <c r="DP29" s="668"/>
      <c r="DQ29" s="668"/>
      <c r="DR29" s="668"/>
      <c r="DS29" s="668"/>
      <c r="DT29" s="668"/>
      <c r="DU29" s="668"/>
      <c r="DV29" s="669"/>
      <c r="DW29" s="634">
        <v>14.9</v>
      </c>
      <c r="DX29" s="663"/>
      <c r="DY29" s="663"/>
      <c r="DZ29" s="663"/>
      <c r="EA29" s="663"/>
      <c r="EB29" s="663"/>
      <c r="EC29" s="664"/>
    </row>
    <row r="30" spans="2:133" ht="11.25" customHeight="1" x14ac:dyDescent="0.15">
      <c r="B30" s="626" t="s">
        <v>304</v>
      </c>
      <c r="C30" s="627"/>
      <c r="D30" s="627"/>
      <c r="E30" s="627"/>
      <c r="F30" s="627"/>
      <c r="G30" s="627"/>
      <c r="H30" s="627"/>
      <c r="I30" s="627"/>
      <c r="J30" s="627"/>
      <c r="K30" s="627"/>
      <c r="L30" s="627"/>
      <c r="M30" s="627"/>
      <c r="N30" s="627"/>
      <c r="O30" s="627"/>
      <c r="P30" s="627"/>
      <c r="Q30" s="628"/>
      <c r="R30" s="629">
        <v>45284</v>
      </c>
      <c r="S30" s="630"/>
      <c r="T30" s="630"/>
      <c r="U30" s="630"/>
      <c r="V30" s="630"/>
      <c r="W30" s="630"/>
      <c r="X30" s="630"/>
      <c r="Y30" s="631"/>
      <c r="Z30" s="632">
        <v>1</v>
      </c>
      <c r="AA30" s="632"/>
      <c r="AB30" s="632"/>
      <c r="AC30" s="632"/>
      <c r="AD30" s="633" t="s">
        <v>129</v>
      </c>
      <c r="AE30" s="633"/>
      <c r="AF30" s="633"/>
      <c r="AG30" s="633"/>
      <c r="AH30" s="633"/>
      <c r="AI30" s="633"/>
      <c r="AJ30" s="633"/>
      <c r="AK30" s="633"/>
      <c r="AL30" s="634" t="s">
        <v>129</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305</v>
      </c>
      <c r="BH30" s="682"/>
      <c r="BI30" s="682"/>
      <c r="BJ30" s="682"/>
      <c r="BK30" s="682"/>
      <c r="BL30" s="682"/>
      <c r="BM30" s="682"/>
      <c r="BN30" s="682"/>
      <c r="BO30" s="682"/>
      <c r="BP30" s="682"/>
      <c r="BQ30" s="683"/>
      <c r="BR30" s="608" t="s">
        <v>306</v>
      </c>
      <c r="BS30" s="682"/>
      <c r="BT30" s="682"/>
      <c r="BU30" s="682"/>
      <c r="BV30" s="682"/>
      <c r="BW30" s="682"/>
      <c r="BX30" s="682"/>
      <c r="BY30" s="682"/>
      <c r="BZ30" s="682"/>
      <c r="CA30" s="682"/>
      <c r="CB30" s="683"/>
      <c r="CD30" s="674"/>
      <c r="CE30" s="675"/>
      <c r="CF30" s="644" t="s">
        <v>307</v>
      </c>
      <c r="CG30" s="645"/>
      <c r="CH30" s="645"/>
      <c r="CI30" s="645"/>
      <c r="CJ30" s="645"/>
      <c r="CK30" s="645"/>
      <c r="CL30" s="645"/>
      <c r="CM30" s="645"/>
      <c r="CN30" s="645"/>
      <c r="CO30" s="645"/>
      <c r="CP30" s="645"/>
      <c r="CQ30" s="646"/>
      <c r="CR30" s="629">
        <v>575507</v>
      </c>
      <c r="CS30" s="630"/>
      <c r="CT30" s="630"/>
      <c r="CU30" s="630"/>
      <c r="CV30" s="630"/>
      <c r="CW30" s="630"/>
      <c r="CX30" s="630"/>
      <c r="CY30" s="631"/>
      <c r="CZ30" s="634">
        <v>13.7</v>
      </c>
      <c r="DA30" s="663"/>
      <c r="DB30" s="663"/>
      <c r="DC30" s="670"/>
      <c r="DD30" s="638">
        <v>555577</v>
      </c>
      <c r="DE30" s="630"/>
      <c r="DF30" s="630"/>
      <c r="DG30" s="630"/>
      <c r="DH30" s="630"/>
      <c r="DI30" s="630"/>
      <c r="DJ30" s="630"/>
      <c r="DK30" s="631"/>
      <c r="DL30" s="638">
        <v>401734</v>
      </c>
      <c r="DM30" s="630"/>
      <c r="DN30" s="630"/>
      <c r="DO30" s="630"/>
      <c r="DP30" s="630"/>
      <c r="DQ30" s="630"/>
      <c r="DR30" s="630"/>
      <c r="DS30" s="630"/>
      <c r="DT30" s="630"/>
      <c r="DU30" s="630"/>
      <c r="DV30" s="631"/>
      <c r="DW30" s="634">
        <v>14.8</v>
      </c>
      <c r="DX30" s="663"/>
      <c r="DY30" s="663"/>
      <c r="DZ30" s="663"/>
      <c r="EA30" s="663"/>
      <c r="EB30" s="663"/>
      <c r="EC30" s="664"/>
    </row>
    <row r="31" spans="2:133" ht="11.25" customHeight="1" x14ac:dyDescent="0.15">
      <c r="B31" s="626" t="s">
        <v>308</v>
      </c>
      <c r="C31" s="627"/>
      <c r="D31" s="627"/>
      <c r="E31" s="627"/>
      <c r="F31" s="627"/>
      <c r="G31" s="627"/>
      <c r="H31" s="627"/>
      <c r="I31" s="627"/>
      <c r="J31" s="627"/>
      <c r="K31" s="627"/>
      <c r="L31" s="627"/>
      <c r="M31" s="627"/>
      <c r="N31" s="627"/>
      <c r="O31" s="627"/>
      <c r="P31" s="627"/>
      <c r="Q31" s="628"/>
      <c r="R31" s="629">
        <v>2107</v>
      </c>
      <c r="S31" s="630"/>
      <c r="T31" s="630"/>
      <c r="U31" s="630"/>
      <c r="V31" s="630"/>
      <c r="W31" s="630"/>
      <c r="X31" s="630"/>
      <c r="Y31" s="631"/>
      <c r="Z31" s="632">
        <v>0</v>
      </c>
      <c r="AA31" s="632"/>
      <c r="AB31" s="632"/>
      <c r="AC31" s="632"/>
      <c r="AD31" s="633" t="s">
        <v>129</v>
      </c>
      <c r="AE31" s="633"/>
      <c r="AF31" s="633"/>
      <c r="AG31" s="633"/>
      <c r="AH31" s="633"/>
      <c r="AI31" s="633"/>
      <c r="AJ31" s="633"/>
      <c r="AK31" s="633"/>
      <c r="AL31" s="634" t="s">
        <v>129</v>
      </c>
      <c r="AM31" s="635"/>
      <c r="AN31" s="635"/>
      <c r="AO31" s="636"/>
      <c r="AP31" s="686" t="s">
        <v>309</v>
      </c>
      <c r="AQ31" s="687"/>
      <c r="AR31" s="687"/>
      <c r="AS31" s="687"/>
      <c r="AT31" s="692" t="s">
        <v>310</v>
      </c>
      <c r="AU31" s="366"/>
      <c r="AV31" s="366"/>
      <c r="AW31" s="366"/>
      <c r="AX31" s="615" t="s">
        <v>187</v>
      </c>
      <c r="AY31" s="616"/>
      <c r="AZ31" s="616"/>
      <c r="BA31" s="616"/>
      <c r="BB31" s="616"/>
      <c r="BC31" s="616"/>
      <c r="BD31" s="616"/>
      <c r="BE31" s="616"/>
      <c r="BF31" s="617"/>
      <c r="BG31" s="697">
        <v>99.7</v>
      </c>
      <c r="BH31" s="684"/>
      <c r="BI31" s="684"/>
      <c r="BJ31" s="684"/>
      <c r="BK31" s="684"/>
      <c r="BL31" s="684"/>
      <c r="BM31" s="624">
        <v>98.9</v>
      </c>
      <c r="BN31" s="684"/>
      <c r="BO31" s="684"/>
      <c r="BP31" s="684"/>
      <c r="BQ31" s="685"/>
      <c r="BR31" s="697">
        <v>99.8</v>
      </c>
      <c r="BS31" s="684"/>
      <c r="BT31" s="684"/>
      <c r="BU31" s="684"/>
      <c r="BV31" s="684"/>
      <c r="BW31" s="684"/>
      <c r="BX31" s="624">
        <v>98.9</v>
      </c>
      <c r="BY31" s="684"/>
      <c r="BZ31" s="684"/>
      <c r="CA31" s="684"/>
      <c r="CB31" s="685"/>
      <c r="CD31" s="674"/>
      <c r="CE31" s="675"/>
      <c r="CF31" s="644" t="s">
        <v>311</v>
      </c>
      <c r="CG31" s="645"/>
      <c r="CH31" s="645"/>
      <c r="CI31" s="645"/>
      <c r="CJ31" s="645"/>
      <c r="CK31" s="645"/>
      <c r="CL31" s="645"/>
      <c r="CM31" s="645"/>
      <c r="CN31" s="645"/>
      <c r="CO31" s="645"/>
      <c r="CP31" s="645"/>
      <c r="CQ31" s="646"/>
      <c r="CR31" s="629">
        <v>3420</v>
      </c>
      <c r="CS31" s="668"/>
      <c r="CT31" s="668"/>
      <c r="CU31" s="668"/>
      <c r="CV31" s="668"/>
      <c r="CW31" s="668"/>
      <c r="CX31" s="668"/>
      <c r="CY31" s="669"/>
      <c r="CZ31" s="634">
        <v>0.1</v>
      </c>
      <c r="DA31" s="663"/>
      <c r="DB31" s="663"/>
      <c r="DC31" s="670"/>
      <c r="DD31" s="638">
        <v>3420</v>
      </c>
      <c r="DE31" s="668"/>
      <c r="DF31" s="668"/>
      <c r="DG31" s="668"/>
      <c r="DH31" s="668"/>
      <c r="DI31" s="668"/>
      <c r="DJ31" s="668"/>
      <c r="DK31" s="669"/>
      <c r="DL31" s="638">
        <v>3419</v>
      </c>
      <c r="DM31" s="668"/>
      <c r="DN31" s="668"/>
      <c r="DO31" s="668"/>
      <c r="DP31" s="668"/>
      <c r="DQ31" s="668"/>
      <c r="DR31" s="668"/>
      <c r="DS31" s="668"/>
      <c r="DT31" s="668"/>
      <c r="DU31" s="668"/>
      <c r="DV31" s="669"/>
      <c r="DW31" s="634">
        <v>0.1</v>
      </c>
      <c r="DX31" s="663"/>
      <c r="DY31" s="663"/>
      <c r="DZ31" s="663"/>
      <c r="EA31" s="663"/>
      <c r="EB31" s="663"/>
      <c r="EC31" s="664"/>
    </row>
    <row r="32" spans="2:133" ht="11.25" customHeight="1" x14ac:dyDescent="0.15">
      <c r="B32" s="626" t="s">
        <v>312</v>
      </c>
      <c r="C32" s="627"/>
      <c r="D32" s="627"/>
      <c r="E32" s="627"/>
      <c r="F32" s="627"/>
      <c r="G32" s="627"/>
      <c r="H32" s="627"/>
      <c r="I32" s="627"/>
      <c r="J32" s="627"/>
      <c r="K32" s="627"/>
      <c r="L32" s="627"/>
      <c r="M32" s="627"/>
      <c r="N32" s="627"/>
      <c r="O32" s="627"/>
      <c r="P32" s="627"/>
      <c r="Q32" s="628"/>
      <c r="R32" s="629">
        <v>393910</v>
      </c>
      <c r="S32" s="630"/>
      <c r="T32" s="630"/>
      <c r="U32" s="630"/>
      <c r="V32" s="630"/>
      <c r="W32" s="630"/>
      <c r="X32" s="630"/>
      <c r="Y32" s="631"/>
      <c r="Z32" s="632">
        <v>8.9</v>
      </c>
      <c r="AA32" s="632"/>
      <c r="AB32" s="632"/>
      <c r="AC32" s="632"/>
      <c r="AD32" s="633" t="s">
        <v>129</v>
      </c>
      <c r="AE32" s="633"/>
      <c r="AF32" s="633"/>
      <c r="AG32" s="633"/>
      <c r="AH32" s="633"/>
      <c r="AI32" s="633"/>
      <c r="AJ32" s="633"/>
      <c r="AK32" s="633"/>
      <c r="AL32" s="634" t="s">
        <v>129</v>
      </c>
      <c r="AM32" s="635"/>
      <c r="AN32" s="635"/>
      <c r="AO32" s="636"/>
      <c r="AP32" s="688"/>
      <c r="AQ32" s="689"/>
      <c r="AR32" s="689"/>
      <c r="AS32" s="689"/>
      <c r="AT32" s="693"/>
      <c r="AU32" s="362" t="s">
        <v>313</v>
      </c>
      <c r="AV32" s="362"/>
      <c r="AW32" s="362"/>
      <c r="AX32" s="626" t="s">
        <v>314</v>
      </c>
      <c r="AY32" s="627"/>
      <c r="AZ32" s="627"/>
      <c r="BA32" s="627"/>
      <c r="BB32" s="627"/>
      <c r="BC32" s="627"/>
      <c r="BD32" s="627"/>
      <c r="BE32" s="627"/>
      <c r="BF32" s="628"/>
      <c r="BG32" s="698">
        <v>99.7</v>
      </c>
      <c r="BH32" s="668"/>
      <c r="BI32" s="668"/>
      <c r="BJ32" s="668"/>
      <c r="BK32" s="668"/>
      <c r="BL32" s="668"/>
      <c r="BM32" s="635">
        <v>98.9</v>
      </c>
      <c r="BN32" s="695"/>
      <c r="BO32" s="695"/>
      <c r="BP32" s="695"/>
      <c r="BQ32" s="696"/>
      <c r="BR32" s="698">
        <v>99.8</v>
      </c>
      <c r="BS32" s="668"/>
      <c r="BT32" s="668"/>
      <c r="BU32" s="668"/>
      <c r="BV32" s="668"/>
      <c r="BW32" s="668"/>
      <c r="BX32" s="635">
        <v>98.8</v>
      </c>
      <c r="BY32" s="695"/>
      <c r="BZ32" s="695"/>
      <c r="CA32" s="695"/>
      <c r="CB32" s="696"/>
      <c r="CD32" s="676"/>
      <c r="CE32" s="677"/>
      <c r="CF32" s="644" t="s">
        <v>315</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3"/>
      <c r="DB32" s="663"/>
      <c r="DC32" s="670"/>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129</v>
      </c>
      <c r="DX32" s="663"/>
      <c r="DY32" s="663"/>
      <c r="DZ32" s="663"/>
      <c r="EA32" s="663"/>
      <c r="EB32" s="663"/>
      <c r="EC32" s="664"/>
    </row>
    <row r="33" spans="2:133" ht="11.25" customHeight="1" x14ac:dyDescent="0.15">
      <c r="B33" s="665" t="s">
        <v>316</v>
      </c>
      <c r="C33" s="666"/>
      <c r="D33" s="666"/>
      <c r="E33" s="666"/>
      <c r="F33" s="666"/>
      <c r="G33" s="666"/>
      <c r="H33" s="666"/>
      <c r="I33" s="666"/>
      <c r="J33" s="666"/>
      <c r="K33" s="666"/>
      <c r="L33" s="666"/>
      <c r="M33" s="666"/>
      <c r="N33" s="666"/>
      <c r="O33" s="666"/>
      <c r="P33" s="666"/>
      <c r="Q33" s="667"/>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90"/>
      <c r="AQ33" s="691"/>
      <c r="AR33" s="691"/>
      <c r="AS33" s="691"/>
      <c r="AT33" s="694"/>
      <c r="AU33" s="360"/>
      <c r="AV33" s="360"/>
      <c r="AW33" s="360"/>
      <c r="AX33" s="679" t="s">
        <v>317</v>
      </c>
      <c r="AY33" s="680"/>
      <c r="AZ33" s="680"/>
      <c r="BA33" s="680"/>
      <c r="BB33" s="680"/>
      <c r="BC33" s="680"/>
      <c r="BD33" s="680"/>
      <c r="BE33" s="680"/>
      <c r="BF33" s="681"/>
      <c r="BG33" s="699">
        <v>99.8</v>
      </c>
      <c r="BH33" s="700"/>
      <c r="BI33" s="700"/>
      <c r="BJ33" s="700"/>
      <c r="BK33" s="700"/>
      <c r="BL33" s="700"/>
      <c r="BM33" s="701">
        <v>98.8</v>
      </c>
      <c r="BN33" s="700"/>
      <c r="BO33" s="700"/>
      <c r="BP33" s="700"/>
      <c r="BQ33" s="702"/>
      <c r="BR33" s="699">
        <v>99.8</v>
      </c>
      <c r="BS33" s="700"/>
      <c r="BT33" s="700"/>
      <c r="BU33" s="700"/>
      <c r="BV33" s="700"/>
      <c r="BW33" s="700"/>
      <c r="BX33" s="701">
        <v>98.8</v>
      </c>
      <c r="BY33" s="700"/>
      <c r="BZ33" s="700"/>
      <c r="CA33" s="700"/>
      <c r="CB33" s="702"/>
      <c r="CD33" s="644" t="s">
        <v>318</v>
      </c>
      <c r="CE33" s="645"/>
      <c r="CF33" s="645"/>
      <c r="CG33" s="645"/>
      <c r="CH33" s="645"/>
      <c r="CI33" s="645"/>
      <c r="CJ33" s="645"/>
      <c r="CK33" s="645"/>
      <c r="CL33" s="645"/>
      <c r="CM33" s="645"/>
      <c r="CN33" s="645"/>
      <c r="CO33" s="645"/>
      <c r="CP33" s="645"/>
      <c r="CQ33" s="646"/>
      <c r="CR33" s="629">
        <v>1715913</v>
      </c>
      <c r="CS33" s="668"/>
      <c r="CT33" s="668"/>
      <c r="CU33" s="668"/>
      <c r="CV33" s="668"/>
      <c r="CW33" s="668"/>
      <c r="CX33" s="668"/>
      <c r="CY33" s="669"/>
      <c r="CZ33" s="634">
        <v>40.9</v>
      </c>
      <c r="DA33" s="663"/>
      <c r="DB33" s="663"/>
      <c r="DC33" s="670"/>
      <c r="DD33" s="638">
        <v>1380989</v>
      </c>
      <c r="DE33" s="668"/>
      <c r="DF33" s="668"/>
      <c r="DG33" s="668"/>
      <c r="DH33" s="668"/>
      <c r="DI33" s="668"/>
      <c r="DJ33" s="668"/>
      <c r="DK33" s="669"/>
      <c r="DL33" s="638">
        <v>1190115</v>
      </c>
      <c r="DM33" s="668"/>
      <c r="DN33" s="668"/>
      <c r="DO33" s="668"/>
      <c r="DP33" s="668"/>
      <c r="DQ33" s="668"/>
      <c r="DR33" s="668"/>
      <c r="DS33" s="668"/>
      <c r="DT33" s="668"/>
      <c r="DU33" s="668"/>
      <c r="DV33" s="669"/>
      <c r="DW33" s="634">
        <v>43.8</v>
      </c>
      <c r="DX33" s="663"/>
      <c r="DY33" s="663"/>
      <c r="DZ33" s="663"/>
      <c r="EA33" s="663"/>
      <c r="EB33" s="663"/>
      <c r="EC33" s="664"/>
    </row>
    <row r="34" spans="2:133" ht="11.25" customHeight="1" x14ac:dyDescent="0.15">
      <c r="B34" s="626" t="s">
        <v>319</v>
      </c>
      <c r="C34" s="627"/>
      <c r="D34" s="627"/>
      <c r="E34" s="627"/>
      <c r="F34" s="627"/>
      <c r="G34" s="627"/>
      <c r="H34" s="627"/>
      <c r="I34" s="627"/>
      <c r="J34" s="627"/>
      <c r="K34" s="627"/>
      <c r="L34" s="627"/>
      <c r="M34" s="627"/>
      <c r="N34" s="627"/>
      <c r="O34" s="627"/>
      <c r="P34" s="627"/>
      <c r="Q34" s="628"/>
      <c r="R34" s="629">
        <v>241893</v>
      </c>
      <c r="S34" s="630"/>
      <c r="T34" s="630"/>
      <c r="U34" s="630"/>
      <c r="V34" s="630"/>
      <c r="W34" s="630"/>
      <c r="X34" s="630"/>
      <c r="Y34" s="631"/>
      <c r="Z34" s="632">
        <v>5.5</v>
      </c>
      <c r="AA34" s="632"/>
      <c r="AB34" s="632"/>
      <c r="AC34" s="632"/>
      <c r="AD34" s="633" t="s">
        <v>129</v>
      </c>
      <c r="AE34" s="633"/>
      <c r="AF34" s="633"/>
      <c r="AG34" s="633"/>
      <c r="AH34" s="633"/>
      <c r="AI34" s="633"/>
      <c r="AJ34" s="633"/>
      <c r="AK34" s="633"/>
      <c r="AL34" s="634" t="s">
        <v>129</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320</v>
      </c>
      <c r="CE34" s="645"/>
      <c r="CF34" s="645"/>
      <c r="CG34" s="645"/>
      <c r="CH34" s="645"/>
      <c r="CI34" s="645"/>
      <c r="CJ34" s="645"/>
      <c r="CK34" s="645"/>
      <c r="CL34" s="645"/>
      <c r="CM34" s="645"/>
      <c r="CN34" s="645"/>
      <c r="CO34" s="645"/>
      <c r="CP34" s="645"/>
      <c r="CQ34" s="646"/>
      <c r="CR34" s="629">
        <v>537693</v>
      </c>
      <c r="CS34" s="630"/>
      <c r="CT34" s="630"/>
      <c r="CU34" s="630"/>
      <c r="CV34" s="630"/>
      <c r="CW34" s="630"/>
      <c r="CX34" s="630"/>
      <c r="CY34" s="631"/>
      <c r="CZ34" s="634">
        <v>12.8</v>
      </c>
      <c r="DA34" s="663"/>
      <c r="DB34" s="663"/>
      <c r="DC34" s="670"/>
      <c r="DD34" s="638">
        <v>367719</v>
      </c>
      <c r="DE34" s="630"/>
      <c r="DF34" s="630"/>
      <c r="DG34" s="630"/>
      <c r="DH34" s="630"/>
      <c r="DI34" s="630"/>
      <c r="DJ34" s="630"/>
      <c r="DK34" s="631"/>
      <c r="DL34" s="638">
        <v>329954</v>
      </c>
      <c r="DM34" s="630"/>
      <c r="DN34" s="630"/>
      <c r="DO34" s="630"/>
      <c r="DP34" s="630"/>
      <c r="DQ34" s="630"/>
      <c r="DR34" s="630"/>
      <c r="DS34" s="630"/>
      <c r="DT34" s="630"/>
      <c r="DU34" s="630"/>
      <c r="DV34" s="631"/>
      <c r="DW34" s="634">
        <v>12.2</v>
      </c>
      <c r="DX34" s="663"/>
      <c r="DY34" s="663"/>
      <c r="DZ34" s="663"/>
      <c r="EA34" s="663"/>
      <c r="EB34" s="663"/>
      <c r="EC34" s="664"/>
    </row>
    <row r="35" spans="2:133" ht="11.25" customHeight="1" x14ac:dyDescent="0.15">
      <c r="B35" s="626" t="s">
        <v>321</v>
      </c>
      <c r="C35" s="627"/>
      <c r="D35" s="627"/>
      <c r="E35" s="627"/>
      <c r="F35" s="627"/>
      <c r="G35" s="627"/>
      <c r="H35" s="627"/>
      <c r="I35" s="627"/>
      <c r="J35" s="627"/>
      <c r="K35" s="627"/>
      <c r="L35" s="627"/>
      <c r="M35" s="627"/>
      <c r="N35" s="627"/>
      <c r="O35" s="627"/>
      <c r="P35" s="627"/>
      <c r="Q35" s="628"/>
      <c r="R35" s="629">
        <v>6835</v>
      </c>
      <c r="S35" s="630"/>
      <c r="T35" s="630"/>
      <c r="U35" s="630"/>
      <c r="V35" s="630"/>
      <c r="W35" s="630"/>
      <c r="X35" s="630"/>
      <c r="Y35" s="631"/>
      <c r="Z35" s="632">
        <v>0.2</v>
      </c>
      <c r="AA35" s="632"/>
      <c r="AB35" s="632"/>
      <c r="AC35" s="632"/>
      <c r="AD35" s="633" t="s">
        <v>129</v>
      </c>
      <c r="AE35" s="633"/>
      <c r="AF35" s="633"/>
      <c r="AG35" s="633"/>
      <c r="AH35" s="633"/>
      <c r="AI35" s="633"/>
      <c r="AJ35" s="633"/>
      <c r="AK35" s="633"/>
      <c r="AL35" s="634" t="s">
        <v>129</v>
      </c>
      <c r="AM35" s="635"/>
      <c r="AN35" s="635"/>
      <c r="AO35" s="636"/>
      <c r="AP35" s="218"/>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194522</v>
      </c>
      <c r="CS35" s="668"/>
      <c r="CT35" s="668"/>
      <c r="CU35" s="668"/>
      <c r="CV35" s="668"/>
      <c r="CW35" s="668"/>
      <c r="CX35" s="668"/>
      <c r="CY35" s="669"/>
      <c r="CZ35" s="634">
        <v>4.5999999999999996</v>
      </c>
      <c r="DA35" s="663"/>
      <c r="DB35" s="663"/>
      <c r="DC35" s="670"/>
      <c r="DD35" s="638">
        <v>153493</v>
      </c>
      <c r="DE35" s="668"/>
      <c r="DF35" s="668"/>
      <c r="DG35" s="668"/>
      <c r="DH35" s="668"/>
      <c r="DI35" s="668"/>
      <c r="DJ35" s="668"/>
      <c r="DK35" s="669"/>
      <c r="DL35" s="638">
        <v>116195</v>
      </c>
      <c r="DM35" s="668"/>
      <c r="DN35" s="668"/>
      <c r="DO35" s="668"/>
      <c r="DP35" s="668"/>
      <c r="DQ35" s="668"/>
      <c r="DR35" s="668"/>
      <c r="DS35" s="668"/>
      <c r="DT35" s="668"/>
      <c r="DU35" s="668"/>
      <c r="DV35" s="669"/>
      <c r="DW35" s="634">
        <v>4.3</v>
      </c>
      <c r="DX35" s="663"/>
      <c r="DY35" s="663"/>
      <c r="DZ35" s="663"/>
      <c r="EA35" s="663"/>
      <c r="EB35" s="663"/>
      <c r="EC35" s="664"/>
    </row>
    <row r="36" spans="2:133" ht="11.25" customHeight="1" x14ac:dyDescent="0.15">
      <c r="B36" s="626" t="s">
        <v>325</v>
      </c>
      <c r="C36" s="627"/>
      <c r="D36" s="627"/>
      <c r="E36" s="627"/>
      <c r="F36" s="627"/>
      <c r="G36" s="627"/>
      <c r="H36" s="627"/>
      <c r="I36" s="627"/>
      <c r="J36" s="627"/>
      <c r="K36" s="627"/>
      <c r="L36" s="627"/>
      <c r="M36" s="627"/>
      <c r="N36" s="627"/>
      <c r="O36" s="627"/>
      <c r="P36" s="627"/>
      <c r="Q36" s="628"/>
      <c r="R36" s="629">
        <v>10797</v>
      </c>
      <c r="S36" s="630"/>
      <c r="T36" s="630"/>
      <c r="U36" s="630"/>
      <c r="V36" s="630"/>
      <c r="W36" s="630"/>
      <c r="X36" s="630"/>
      <c r="Y36" s="631"/>
      <c r="Z36" s="632">
        <v>0.2</v>
      </c>
      <c r="AA36" s="632"/>
      <c r="AB36" s="632"/>
      <c r="AC36" s="632"/>
      <c r="AD36" s="633" t="s">
        <v>129</v>
      </c>
      <c r="AE36" s="633"/>
      <c r="AF36" s="633"/>
      <c r="AG36" s="633"/>
      <c r="AH36" s="633"/>
      <c r="AI36" s="633"/>
      <c r="AJ36" s="633"/>
      <c r="AK36" s="633"/>
      <c r="AL36" s="634" t="s">
        <v>129</v>
      </c>
      <c r="AM36" s="635"/>
      <c r="AN36" s="635"/>
      <c r="AO36" s="636"/>
      <c r="AP36" s="218"/>
      <c r="AQ36" s="703" t="s">
        <v>326</v>
      </c>
      <c r="AR36" s="704"/>
      <c r="AS36" s="704"/>
      <c r="AT36" s="704"/>
      <c r="AU36" s="704"/>
      <c r="AV36" s="704"/>
      <c r="AW36" s="704"/>
      <c r="AX36" s="704"/>
      <c r="AY36" s="705"/>
      <c r="AZ36" s="618">
        <v>406739</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14237</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467310</v>
      </c>
      <c r="CS36" s="630"/>
      <c r="CT36" s="630"/>
      <c r="CU36" s="630"/>
      <c r="CV36" s="630"/>
      <c r="CW36" s="630"/>
      <c r="CX36" s="630"/>
      <c r="CY36" s="631"/>
      <c r="CZ36" s="634">
        <v>11.1</v>
      </c>
      <c r="DA36" s="663"/>
      <c r="DB36" s="663"/>
      <c r="DC36" s="670"/>
      <c r="DD36" s="638">
        <v>394287</v>
      </c>
      <c r="DE36" s="630"/>
      <c r="DF36" s="630"/>
      <c r="DG36" s="630"/>
      <c r="DH36" s="630"/>
      <c r="DI36" s="630"/>
      <c r="DJ36" s="630"/>
      <c r="DK36" s="631"/>
      <c r="DL36" s="638">
        <v>371499</v>
      </c>
      <c r="DM36" s="630"/>
      <c r="DN36" s="630"/>
      <c r="DO36" s="630"/>
      <c r="DP36" s="630"/>
      <c r="DQ36" s="630"/>
      <c r="DR36" s="630"/>
      <c r="DS36" s="630"/>
      <c r="DT36" s="630"/>
      <c r="DU36" s="630"/>
      <c r="DV36" s="631"/>
      <c r="DW36" s="634">
        <v>13.7</v>
      </c>
      <c r="DX36" s="663"/>
      <c r="DY36" s="663"/>
      <c r="DZ36" s="663"/>
      <c r="EA36" s="663"/>
      <c r="EB36" s="663"/>
      <c r="EC36" s="664"/>
    </row>
    <row r="37" spans="2:133" ht="11.25" customHeight="1" x14ac:dyDescent="0.15">
      <c r="B37" s="626" t="s">
        <v>329</v>
      </c>
      <c r="C37" s="627"/>
      <c r="D37" s="627"/>
      <c r="E37" s="627"/>
      <c r="F37" s="627"/>
      <c r="G37" s="627"/>
      <c r="H37" s="627"/>
      <c r="I37" s="627"/>
      <c r="J37" s="627"/>
      <c r="K37" s="627"/>
      <c r="L37" s="627"/>
      <c r="M37" s="627"/>
      <c r="N37" s="627"/>
      <c r="O37" s="627"/>
      <c r="P37" s="627"/>
      <c r="Q37" s="628"/>
      <c r="R37" s="629">
        <v>23825</v>
      </c>
      <c r="S37" s="630"/>
      <c r="T37" s="630"/>
      <c r="U37" s="630"/>
      <c r="V37" s="630"/>
      <c r="W37" s="630"/>
      <c r="X37" s="630"/>
      <c r="Y37" s="631"/>
      <c r="Z37" s="632">
        <v>0.5</v>
      </c>
      <c r="AA37" s="632"/>
      <c r="AB37" s="632"/>
      <c r="AC37" s="632"/>
      <c r="AD37" s="633" t="s">
        <v>129</v>
      </c>
      <c r="AE37" s="633"/>
      <c r="AF37" s="633"/>
      <c r="AG37" s="633"/>
      <c r="AH37" s="633"/>
      <c r="AI37" s="633"/>
      <c r="AJ37" s="633"/>
      <c r="AK37" s="633"/>
      <c r="AL37" s="634" t="s">
        <v>129</v>
      </c>
      <c r="AM37" s="635"/>
      <c r="AN37" s="635"/>
      <c r="AO37" s="636"/>
      <c r="AQ37" s="707" t="s">
        <v>330</v>
      </c>
      <c r="AR37" s="708"/>
      <c r="AS37" s="708"/>
      <c r="AT37" s="708"/>
      <c r="AU37" s="708"/>
      <c r="AV37" s="708"/>
      <c r="AW37" s="708"/>
      <c r="AX37" s="708"/>
      <c r="AY37" s="709"/>
      <c r="AZ37" s="629">
        <v>132714</v>
      </c>
      <c r="BA37" s="630"/>
      <c r="BB37" s="630"/>
      <c r="BC37" s="630"/>
      <c r="BD37" s="668"/>
      <c r="BE37" s="668"/>
      <c r="BF37" s="696"/>
      <c r="BG37" s="644" t="s">
        <v>331</v>
      </c>
      <c r="BH37" s="645"/>
      <c r="BI37" s="645"/>
      <c r="BJ37" s="645"/>
      <c r="BK37" s="645"/>
      <c r="BL37" s="645"/>
      <c r="BM37" s="645"/>
      <c r="BN37" s="645"/>
      <c r="BO37" s="645"/>
      <c r="BP37" s="645"/>
      <c r="BQ37" s="645"/>
      <c r="BR37" s="645"/>
      <c r="BS37" s="645"/>
      <c r="BT37" s="645"/>
      <c r="BU37" s="646"/>
      <c r="BV37" s="629">
        <v>15762</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205116</v>
      </c>
      <c r="CS37" s="668"/>
      <c r="CT37" s="668"/>
      <c r="CU37" s="668"/>
      <c r="CV37" s="668"/>
      <c r="CW37" s="668"/>
      <c r="CX37" s="668"/>
      <c r="CY37" s="669"/>
      <c r="CZ37" s="634">
        <v>4.9000000000000004</v>
      </c>
      <c r="DA37" s="663"/>
      <c r="DB37" s="663"/>
      <c r="DC37" s="670"/>
      <c r="DD37" s="638">
        <v>195016</v>
      </c>
      <c r="DE37" s="668"/>
      <c r="DF37" s="668"/>
      <c r="DG37" s="668"/>
      <c r="DH37" s="668"/>
      <c r="DI37" s="668"/>
      <c r="DJ37" s="668"/>
      <c r="DK37" s="669"/>
      <c r="DL37" s="638">
        <v>195016</v>
      </c>
      <c r="DM37" s="668"/>
      <c r="DN37" s="668"/>
      <c r="DO37" s="668"/>
      <c r="DP37" s="668"/>
      <c r="DQ37" s="668"/>
      <c r="DR37" s="668"/>
      <c r="DS37" s="668"/>
      <c r="DT37" s="668"/>
      <c r="DU37" s="668"/>
      <c r="DV37" s="669"/>
      <c r="DW37" s="634">
        <v>7.2</v>
      </c>
      <c r="DX37" s="663"/>
      <c r="DY37" s="663"/>
      <c r="DZ37" s="663"/>
      <c r="EA37" s="663"/>
      <c r="EB37" s="663"/>
      <c r="EC37" s="664"/>
    </row>
    <row r="38" spans="2:133" ht="11.25" customHeight="1" x14ac:dyDescent="0.15">
      <c r="B38" s="626" t="s">
        <v>333</v>
      </c>
      <c r="C38" s="627"/>
      <c r="D38" s="627"/>
      <c r="E38" s="627"/>
      <c r="F38" s="627"/>
      <c r="G38" s="627"/>
      <c r="H38" s="627"/>
      <c r="I38" s="627"/>
      <c r="J38" s="627"/>
      <c r="K38" s="627"/>
      <c r="L38" s="627"/>
      <c r="M38" s="627"/>
      <c r="N38" s="627"/>
      <c r="O38" s="627"/>
      <c r="P38" s="627"/>
      <c r="Q38" s="628"/>
      <c r="R38" s="629">
        <v>224566</v>
      </c>
      <c r="S38" s="630"/>
      <c r="T38" s="630"/>
      <c r="U38" s="630"/>
      <c r="V38" s="630"/>
      <c r="W38" s="630"/>
      <c r="X38" s="630"/>
      <c r="Y38" s="631"/>
      <c r="Z38" s="632">
        <v>5.0999999999999996</v>
      </c>
      <c r="AA38" s="632"/>
      <c r="AB38" s="632"/>
      <c r="AC38" s="632"/>
      <c r="AD38" s="633" t="s">
        <v>129</v>
      </c>
      <c r="AE38" s="633"/>
      <c r="AF38" s="633"/>
      <c r="AG38" s="633"/>
      <c r="AH38" s="633"/>
      <c r="AI38" s="633"/>
      <c r="AJ38" s="633"/>
      <c r="AK38" s="633"/>
      <c r="AL38" s="634" t="s">
        <v>129</v>
      </c>
      <c r="AM38" s="635"/>
      <c r="AN38" s="635"/>
      <c r="AO38" s="636"/>
      <c r="AQ38" s="707" t="s">
        <v>334</v>
      </c>
      <c r="AR38" s="708"/>
      <c r="AS38" s="708"/>
      <c r="AT38" s="708"/>
      <c r="AU38" s="708"/>
      <c r="AV38" s="708"/>
      <c r="AW38" s="708"/>
      <c r="AX38" s="708"/>
      <c r="AY38" s="709"/>
      <c r="AZ38" s="629">
        <v>99481</v>
      </c>
      <c r="BA38" s="630"/>
      <c r="BB38" s="630"/>
      <c r="BC38" s="630"/>
      <c r="BD38" s="668"/>
      <c r="BE38" s="668"/>
      <c r="BF38" s="696"/>
      <c r="BG38" s="644" t="s">
        <v>335</v>
      </c>
      <c r="BH38" s="645"/>
      <c r="BI38" s="645"/>
      <c r="BJ38" s="645"/>
      <c r="BK38" s="645"/>
      <c r="BL38" s="645"/>
      <c r="BM38" s="645"/>
      <c r="BN38" s="645"/>
      <c r="BO38" s="645"/>
      <c r="BP38" s="645"/>
      <c r="BQ38" s="645"/>
      <c r="BR38" s="645"/>
      <c r="BS38" s="645"/>
      <c r="BT38" s="645"/>
      <c r="BU38" s="646"/>
      <c r="BV38" s="629">
        <v>517</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406739</v>
      </c>
      <c r="CS38" s="630"/>
      <c r="CT38" s="630"/>
      <c r="CU38" s="630"/>
      <c r="CV38" s="630"/>
      <c r="CW38" s="630"/>
      <c r="CX38" s="630"/>
      <c r="CY38" s="631"/>
      <c r="CZ38" s="634">
        <v>9.6999999999999993</v>
      </c>
      <c r="DA38" s="663"/>
      <c r="DB38" s="663"/>
      <c r="DC38" s="670"/>
      <c r="DD38" s="638">
        <v>372467</v>
      </c>
      <c r="DE38" s="630"/>
      <c r="DF38" s="630"/>
      <c r="DG38" s="630"/>
      <c r="DH38" s="630"/>
      <c r="DI38" s="630"/>
      <c r="DJ38" s="630"/>
      <c r="DK38" s="631"/>
      <c r="DL38" s="638">
        <v>372467</v>
      </c>
      <c r="DM38" s="630"/>
      <c r="DN38" s="630"/>
      <c r="DO38" s="630"/>
      <c r="DP38" s="630"/>
      <c r="DQ38" s="630"/>
      <c r="DR38" s="630"/>
      <c r="DS38" s="630"/>
      <c r="DT38" s="630"/>
      <c r="DU38" s="630"/>
      <c r="DV38" s="631"/>
      <c r="DW38" s="634">
        <v>13.7</v>
      </c>
      <c r="DX38" s="663"/>
      <c r="DY38" s="663"/>
      <c r="DZ38" s="663"/>
      <c r="EA38" s="663"/>
      <c r="EB38" s="663"/>
      <c r="EC38" s="664"/>
    </row>
    <row r="39" spans="2:133" ht="11.25" customHeight="1" x14ac:dyDescent="0.15">
      <c r="B39" s="626" t="s">
        <v>337</v>
      </c>
      <c r="C39" s="627"/>
      <c r="D39" s="627"/>
      <c r="E39" s="627"/>
      <c r="F39" s="627"/>
      <c r="G39" s="627"/>
      <c r="H39" s="627"/>
      <c r="I39" s="627"/>
      <c r="J39" s="627"/>
      <c r="K39" s="627"/>
      <c r="L39" s="627"/>
      <c r="M39" s="627"/>
      <c r="N39" s="627"/>
      <c r="O39" s="627"/>
      <c r="P39" s="627"/>
      <c r="Q39" s="628"/>
      <c r="R39" s="629">
        <v>84813</v>
      </c>
      <c r="S39" s="630"/>
      <c r="T39" s="630"/>
      <c r="U39" s="630"/>
      <c r="V39" s="630"/>
      <c r="W39" s="630"/>
      <c r="X39" s="630"/>
      <c r="Y39" s="631"/>
      <c r="Z39" s="632">
        <v>1.9</v>
      </c>
      <c r="AA39" s="632"/>
      <c r="AB39" s="632"/>
      <c r="AC39" s="632"/>
      <c r="AD39" s="633">
        <v>9</v>
      </c>
      <c r="AE39" s="633"/>
      <c r="AF39" s="633"/>
      <c r="AG39" s="633"/>
      <c r="AH39" s="633"/>
      <c r="AI39" s="633"/>
      <c r="AJ39" s="633"/>
      <c r="AK39" s="633"/>
      <c r="AL39" s="634">
        <v>0</v>
      </c>
      <c r="AM39" s="635"/>
      <c r="AN39" s="635"/>
      <c r="AO39" s="636"/>
      <c r="AQ39" s="707" t="s">
        <v>338</v>
      </c>
      <c r="AR39" s="708"/>
      <c r="AS39" s="708"/>
      <c r="AT39" s="708"/>
      <c r="AU39" s="708"/>
      <c r="AV39" s="708"/>
      <c r="AW39" s="708"/>
      <c r="AX39" s="708"/>
      <c r="AY39" s="709"/>
      <c r="AZ39" s="629">
        <v>2036</v>
      </c>
      <c r="BA39" s="630"/>
      <c r="BB39" s="630"/>
      <c r="BC39" s="630"/>
      <c r="BD39" s="668"/>
      <c r="BE39" s="668"/>
      <c r="BF39" s="696"/>
      <c r="BG39" s="644" t="s">
        <v>339</v>
      </c>
      <c r="BH39" s="645"/>
      <c r="BI39" s="645"/>
      <c r="BJ39" s="645"/>
      <c r="BK39" s="645"/>
      <c r="BL39" s="645"/>
      <c r="BM39" s="645"/>
      <c r="BN39" s="645"/>
      <c r="BO39" s="645"/>
      <c r="BP39" s="645"/>
      <c r="BQ39" s="645"/>
      <c r="BR39" s="645"/>
      <c r="BS39" s="645"/>
      <c r="BT39" s="645"/>
      <c r="BU39" s="646"/>
      <c r="BV39" s="629">
        <v>815</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63649</v>
      </c>
      <c r="CS39" s="668"/>
      <c r="CT39" s="668"/>
      <c r="CU39" s="668"/>
      <c r="CV39" s="668"/>
      <c r="CW39" s="668"/>
      <c r="CX39" s="668"/>
      <c r="CY39" s="669"/>
      <c r="CZ39" s="634">
        <v>1.5</v>
      </c>
      <c r="DA39" s="663"/>
      <c r="DB39" s="663"/>
      <c r="DC39" s="670"/>
      <c r="DD39" s="638">
        <v>60023</v>
      </c>
      <c r="DE39" s="668"/>
      <c r="DF39" s="668"/>
      <c r="DG39" s="668"/>
      <c r="DH39" s="668"/>
      <c r="DI39" s="668"/>
      <c r="DJ39" s="668"/>
      <c r="DK39" s="669"/>
      <c r="DL39" s="638" t="s">
        <v>129</v>
      </c>
      <c r="DM39" s="668"/>
      <c r="DN39" s="668"/>
      <c r="DO39" s="668"/>
      <c r="DP39" s="668"/>
      <c r="DQ39" s="668"/>
      <c r="DR39" s="668"/>
      <c r="DS39" s="668"/>
      <c r="DT39" s="668"/>
      <c r="DU39" s="668"/>
      <c r="DV39" s="669"/>
      <c r="DW39" s="634" t="s">
        <v>129</v>
      </c>
      <c r="DX39" s="663"/>
      <c r="DY39" s="663"/>
      <c r="DZ39" s="663"/>
      <c r="EA39" s="663"/>
      <c r="EB39" s="663"/>
      <c r="EC39" s="664"/>
    </row>
    <row r="40" spans="2:133" ht="11.25" customHeight="1" x14ac:dyDescent="0.15">
      <c r="B40" s="626" t="s">
        <v>341</v>
      </c>
      <c r="C40" s="627"/>
      <c r="D40" s="627"/>
      <c r="E40" s="627"/>
      <c r="F40" s="627"/>
      <c r="G40" s="627"/>
      <c r="H40" s="627"/>
      <c r="I40" s="627"/>
      <c r="J40" s="627"/>
      <c r="K40" s="627"/>
      <c r="L40" s="627"/>
      <c r="M40" s="627"/>
      <c r="N40" s="627"/>
      <c r="O40" s="627"/>
      <c r="P40" s="627"/>
      <c r="Q40" s="628"/>
      <c r="R40" s="629">
        <v>573200</v>
      </c>
      <c r="S40" s="630"/>
      <c r="T40" s="630"/>
      <c r="U40" s="630"/>
      <c r="V40" s="630"/>
      <c r="W40" s="630"/>
      <c r="X40" s="630"/>
      <c r="Y40" s="631"/>
      <c r="Z40" s="632">
        <v>13</v>
      </c>
      <c r="AA40" s="632"/>
      <c r="AB40" s="632"/>
      <c r="AC40" s="632"/>
      <c r="AD40" s="633" t="s">
        <v>129</v>
      </c>
      <c r="AE40" s="633"/>
      <c r="AF40" s="633"/>
      <c r="AG40" s="633"/>
      <c r="AH40" s="633"/>
      <c r="AI40" s="633"/>
      <c r="AJ40" s="633"/>
      <c r="AK40" s="633"/>
      <c r="AL40" s="634" t="s">
        <v>129</v>
      </c>
      <c r="AM40" s="635"/>
      <c r="AN40" s="635"/>
      <c r="AO40" s="636"/>
      <c r="AQ40" s="707" t="s">
        <v>342</v>
      </c>
      <c r="AR40" s="708"/>
      <c r="AS40" s="708"/>
      <c r="AT40" s="708"/>
      <c r="AU40" s="708"/>
      <c r="AV40" s="708"/>
      <c r="AW40" s="708"/>
      <c r="AX40" s="708"/>
      <c r="AY40" s="709"/>
      <c r="AZ40" s="629" t="s">
        <v>129</v>
      </c>
      <c r="BA40" s="630"/>
      <c r="BB40" s="630"/>
      <c r="BC40" s="630"/>
      <c r="BD40" s="668"/>
      <c r="BE40" s="668"/>
      <c r="BF40" s="696"/>
      <c r="BG40" s="710" t="s">
        <v>343</v>
      </c>
      <c r="BH40" s="711"/>
      <c r="BI40" s="711"/>
      <c r="BJ40" s="711"/>
      <c r="BK40" s="711"/>
      <c r="BL40" s="364"/>
      <c r="BM40" s="645" t="s">
        <v>344</v>
      </c>
      <c r="BN40" s="645"/>
      <c r="BO40" s="645"/>
      <c r="BP40" s="645"/>
      <c r="BQ40" s="645"/>
      <c r="BR40" s="645"/>
      <c r="BS40" s="645"/>
      <c r="BT40" s="645"/>
      <c r="BU40" s="646"/>
      <c r="BV40" s="629">
        <v>96</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46000</v>
      </c>
      <c r="CS40" s="630"/>
      <c r="CT40" s="630"/>
      <c r="CU40" s="630"/>
      <c r="CV40" s="630"/>
      <c r="CW40" s="630"/>
      <c r="CX40" s="630"/>
      <c r="CY40" s="631"/>
      <c r="CZ40" s="634">
        <v>1.1000000000000001</v>
      </c>
      <c r="DA40" s="663"/>
      <c r="DB40" s="663"/>
      <c r="DC40" s="670"/>
      <c r="DD40" s="638">
        <v>33000</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3"/>
      <c r="DY40" s="663"/>
      <c r="DZ40" s="663"/>
      <c r="EA40" s="663"/>
      <c r="EB40" s="663"/>
      <c r="EC40" s="66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347</v>
      </c>
      <c r="AR41" s="708"/>
      <c r="AS41" s="708"/>
      <c r="AT41" s="708"/>
      <c r="AU41" s="708"/>
      <c r="AV41" s="708"/>
      <c r="AW41" s="708"/>
      <c r="AX41" s="708"/>
      <c r="AY41" s="709"/>
      <c r="AZ41" s="629">
        <v>57608</v>
      </c>
      <c r="BA41" s="630"/>
      <c r="BB41" s="630"/>
      <c r="BC41" s="630"/>
      <c r="BD41" s="668"/>
      <c r="BE41" s="668"/>
      <c r="BF41" s="696"/>
      <c r="BG41" s="710"/>
      <c r="BH41" s="711"/>
      <c r="BI41" s="711"/>
      <c r="BJ41" s="711"/>
      <c r="BK41" s="711"/>
      <c r="BL41" s="364"/>
      <c r="BM41" s="645" t="s">
        <v>348</v>
      </c>
      <c r="BN41" s="645"/>
      <c r="BO41" s="645"/>
      <c r="BP41" s="645"/>
      <c r="BQ41" s="645"/>
      <c r="BR41" s="645"/>
      <c r="BS41" s="645"/>
      <c r="BT41" s="645"/>
      <c r="BU41" s="646"/>
      <c r="BV41" s="629" t="s">
        <v>129</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129</v>
      </c>
      <c r="CS41" s="668"/>
      <c r="CT41" s="668"/>
      <c r="CU41" s="668"/>
      <c r="CV41" s="668"/>
      <c r="CW41" s="668"/>
      <c r="CX41" s="668"/>
      <c r="CY41" s="669"/>
      <c r="CZ41" s="634" t="s">
        <v>129</v>
      </c>
      <c r="DA41" s="663"/>
      <c r="DB41" s="663"/>
      <c r="DC41" s="670"/>
      <c r="DD41" s="638" t="s">
        <v>129</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4" t="s">
        <v>351</v>
      </c>
      <c r="AR42" s="715"/>
      <c r="AS42" s="715"/>
      <c r="AT42" s="715"/>
      <c r="AU42" s="715"/>
      <c r="AV42" s="715"/>
      <c r="AW42" s="715"/>
      <c r="AX42" s="715"/>
      <c r="AY42" s="716"/>
      <c r="AZ42" s="723">
        <v>114900</v>
      </c>
      <c r="BA42" s="724"/>
      <c r="BB42" s="724"/>
      <c r="BC42" s="724"/>
      <c r="BD42" s="700"/>
      <c r="BE42" s="700"/>
      <c r="BF42" s="702"/>
      <c r="BG42" s="712"/>
      <c r="BH42" s="713"/>
      <c r="BI42" s="713"/>
      <c r="BJ42" s="713"/>
      <c r="BK42" s="713"/>
      <c r="BL42" s="365"/>
      <c r="BM42" s="655" t="s">
        <v>352</v>
      </c>
      <c r="BN42" s="655"/>
      <c r="BO42" s="655"/>
      <c r="BP42" s="655"/>
      <c r="BQ42" s="655"/>
      <c r="BR42" s="655"/>
      <c r="BS42" s="655"/>
      <c r="BT42" s="655"/>
      <c r="BU42" s="656"/>
      <c r="BV42" s="723">
        <v>384</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989418</v>
      </c>
      <c r="CS42" s="668"/>
      <c r="CT42" s="668"/>
      <c r="CU42" s="668"/>
      <c r="CV42" s="668"/>
      <c r="CW42" s="668"/>
      <c r="CX42" s="668"/>
      <c r="CY42" s="669"/>
      <c r="CZ42" s="634">
        <v>23.6</v>
      </c>
      <c r="DA42" s="663"/>
      <c r="DB42" s="663"/>
      <c r="DC42" s="670"/>
      <c r="DD42" s="638">
        <v>377365</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354</v>
      </c>
      <c r="C43" s="627"/>
      <c r="D43" s="627"/>
      <c r="E43" s="627"/>
      <c r="F43" s="627"/>
      <c r="G43" s="627"/>
      <c r="H43" s="627"/>
      <c r="I43" s="627"/>
      <c r="J43" s="627"/>
      <c r="K43" s="627"/>
      <c r="L43" s="627"/>
      <c r="M43" s="627"/>
      <c r="N43" s="627"/>
      <c r="O43" s="627"/>
      <c r="P43" s="627"/>
      <c r="Q43" s="628"/>
      <c r="R43" s="629">
        <v>85400</v>
      </c>
      <c r="S43" s="630"/>
      <c r="T43" s="630"/>
      <c r="U43" s="630"/>
      <c r="V43" s="630"/>
      <c r="W43" s="630"/>
      <c r="X43" s="630"/>
      <c r="Y43" s="631"/>
      <c r="Z43" s="632">
        <v>1.9</v>
      </c>
      <c r="AA43" s="632"/>
      <c r="AB43" s="632"/>
      <c r="AC43" s="632"/>
      <c r="AD43" s="633" t="s">
        <v>129</v>
      </c>
      <c r="AE43" s="633"/>
      <c r="AF43" s="633"/>
      <c r="AG43" s="633"/>
      <c r="AH43" s="633"/>
      <c r="AI43" s="633"/>
      <c r="AJ43" s="633"/>
      <c r="AK43" s="633"/>
      <c r="AL43" s="634" t="s">
        <v>129</v>
      </c>
      <c r="AM43" s="635"/>
      <c r="AN43" s="635"/>
      <c r="AO43" s="636"/>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77770</v>
      </c>
      <c r="CS43" s="668"/>
      <c r="CT43" s="668"/>
      <c r="CU43" s="668"/>
      <c r="CV43" s="668"/>
      <c r="CW43" s="668"/>
      <c r="CX43" s="668"/>
      <c r="CY43" s="669"/>
      <c r="CZ43" s="634">
        <v>1.9</v>
      </c>
      <c r="DA43" s="663"/>
      <c r="DB43" s="663"/>
      <c r="DC43" s="670"/>
      <c r="DD43" s="638">
        <v>77770</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356</v>
      </c>
      <c r="C44" s="680"/>
      <c r="D44" s="680"/>
      <c r="E44" s="680"/>
      <c r="F44" s="680"/>
      <c r="G44" s="680"/>
      <c r="H44" s="680"/>
      <c r="I44" s="680"/>
      <c r="J44" s="680"/>
      <c r="K44" s="680"/>
      <c r="L44" s="680"/>
      <c r="M44" s="680"/>
      <c r="N44" s="680"/>
      <c r="O44" s="680"/>
      <c r="P44" s="680"/>
      <c r="Q44" s="681"/>
      <c r="R44" s="723">
        <v>4419119</v>
      </c>
      <c r="S44" s="724"/>
      <c r="T44" s="724"/>
      <c r="U44" s="724"/>
      <c r="V44" s="724"/>
      <c r="W44" s="724"/>
      <c r="X44" s="724"/>
      <c r="Y44" s="725"/>
      <c r="Z44" s="726">
        <v>100</v>
      </c>
      <c r="AA44" s="726"/>
      <c r="AB44" s="726"/>
      <c r="AC44" s="726"/>
      <c r="AD44" s="727">
        <v>2630002</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922789</v>
      </c>
      <c r="CS44" s="630"/>
      <c r="CT44" s="630"/>
      <c r="CU44" s="630"/>
      <c r="CV44" s="630"/>
      <c r="CW44" s="630"/>
      <c r="CX44" s="630"/>
      <c r="CY44" s="631"/>
      <c r="CZ44" s="634">
        <v>22</v>
      </c>
      <c r="DA44" s="635"/>
      <c r="DB44" s="635"/>
      <c r="DC44" s="647"/>
      <c r="DD44" s="638">
        <v>369031</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358</v>
      </c>
      <c r="CG45" s="627"/>
      <c r="CH45" s="627"/>
      <c r="CI45" s="627"/>
      <c r="CJ45" s="627"/>
      <c r="CK45" s="627"/>
      <c r="CL45" s="627"/>
      <c r="CM45" s="627"/>
      <c r="CN45" s="627"/>
      <c r="CO45" s="627"/>
      <c r="CP45" s="627"/>
      <c r="CQ45" s="628"/>
      <c r="CR45" s="629">
        <v>328173</v>
      </c>
      <c r="CS45" s="668"/>
      <c r="CT45" s="668"/>
      <c r="CU45" s="668"/>
      <c r="CV45" s="668"/>
      <c r="CW45" s="668"/>
      <c r="CX45" s="668"/>
      <c r="CY45" s="669"/>
      <c r="CZ45" s="634">
        <v>7.8</v>
      </c>
      <c r="DA45" s="663"/>
      <c r="DB45" s="663"/>
      <c r="DC45" s="670"/>
      <c r="DD45" s="638">
        <v>102920</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360</v>
      </c>
      <c r="CG46" s="627"/>
      <c r="CH46" s="627"/>
      <c r="CI46" s="627"/>
      <c r="CJ46" s="627"/>
      <c r="CK46" s="627"/>
      <c r="CL46" s="627"/>
      <c r="CM46" s="627"/>
      <c r="CN46" s="627"/>
      <c r="CO46" s="627"/>
      <c r="CP46" s="627"/>
      <c r="CQ46" s="628"/>
      <c r="CR46" s="629">
        <v>583306</v>
      </c>
      <c r="CS46" s="630"/>
      <c r="CT46" s="630"/>
      <c r="CU46" s="630"/>
      <c r="CV46" s="630"/>
      <c r="CW46" s="630"/>
      <c r="CX46" s="630"/>
      <c r="CY46" s="631"/>
      <c r="CZ46" s="634">
        <v>13.9</v>
      </c>
      <c r="DA46" s="635"/>
      <c r="DB46" s="635"/>
      <c r="DC46" s="647"/>
      <c r="DD46" s="638">
        <v>265951</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v>66629</v>
      </c>
      <c r="CS47" s="668"/>
      <c r="CT47" s="668"/>
      <c r="CU47" s="668"/>
      <c r="CV47" s="668"/>
      <c r="CW47" s="668"/>
      <c r="CX47" s="668"/>
      <c r="CY47" s="669"/>
      <c r="CZ47" s="634">
        <v>1.6</v>
      </c>
      <c r="DA47" s="663"/>
      <c r="DB47" s="663"/>
      <c r="DC47" s="670"/>
      <c r="DD47" s="638">
        <v>8334</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9" t="s">
        <v>365</v>
      </c>
      <c r="CE49" s="680"/>
      <c r="CF49" s="680"/>
      <c r="CG49" s="680"/>
      <c r="CH49" s="680"/>
      <c r="CI49" s="680"/>
      <c r="CJ49" s="680"/>
      <c r="CK49" s="680"/>
      <c r="CL49" s="680"/>
      <c r="CM49" s="680"/>
      <c r="CN49" s="680"/>
      <c r="CO49" s="680"/>
      <c r="CP49" s="680"/>
      <c r="CQ49" s="681"/>
      <c r="CR49" s="723">
        <v>4197043</v>
      </c>
      <c r="CS49" s="700"/>
      <c r="CT49" s="700"/>
      <c r="CU49" s="700"/>
      <c r="CV49" s="700"/>
      <c r="CW49" s="700"/>
      <c r="CX49" s="700"/>
      <c r="CY49" s="737"/>
      <c r="CZ49" s="728">
        <v>100</v>
      </c>
      <c r="DA49" s="738"/>
      <c r="DB49" s="738"/>
      <c r="DC49" s="739"/>
      <c r="DD49" s="740">
        <v>3010186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tIyUsuzD3U6xENOq5OdU1rBdqfwv3vs4oAiVteSiAENSYftBKXCPzsKr19ctEc7IVi3sK37WlX6PoOHhAD6gw==" saltValue="SIxNfEFUnYZmDwQL++NnZ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42" sqref="Q42:U4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388</v>
      </c>
      <c r="C7" s="778"/>
      <c r="D7" s="778"/>
      <c r="E7" s="778"/>
      <c r="F7" s="778"/>
      <c r="G7" s="778"/>
      <c r="H7" s="778"/>
      <c r="I7" s="778"/>
      <c r="J7" s="778"/>
      <c r="K7" s="778"/>
      <c r="L7" s="778"/>
      <c r="M7" s="778"/>
      <c r="N7" s="778"/>
      <c r="O7" s="778"/>
      <c r="P7" s="779"/>
      <c r="Q7" s="780">
        <v>4419</v>
      </c>
      <c r="R7" s="781"/>
      <c r="S7" s="781"/>
      <c r="T7" s="781"/>
      <c r="U7" s="781"/>
      <c r="V7" s="781">
        <v>4197</v>
      </c>
      <c r="W7" s="781"/>
      <c r="X7" s="781"/>
      <c r="Y7" s="781"/>
      <c r="Z7" s="781"/>
      <c r="AA7" s="781">
        <f>Q7-V7</f>
        <v>222</v>
      </c>
      <c r="AB7" s="781"/>
      <c r="AC7" s="781"/>
      <c r="AD7" s="781"/>
      <c r="AE7" s="782"/>
      <c r="AF7" s="783">
        <v>193</v>
      </c>
      <c r="AG7" s="784"/>
      <c r="AH7" s="784"/>
      <c r="AI7" s="784"/>
      <c r="AJ7" s="785"/>
      <c r="AK7" s="786">
        <v>24</v>
      </c>
      <c r="AL7" s="787"/>
      <c r="AM7" s="787"/>
      <c r="AN7" s="787"/>
      <c r="AO7" s="787"/>
      <c r="AP7" s="787">
        <v>4136</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580</v>
      </c>
      <c r="BT7" s="775"/>
      <c r="BU7" s="775"/>
      <c r="BV7" s="775"/>
      <c r="BW7" s="775"/>
      <c r="BX7" s="775"/>
      <c r="BY7" s="775"/>
      <c r="BZ7" s="775"/>
      <c r="CA7" s="775"/>
      <c r="CB7" s="775"/>
      <c r="CC7" s="775"/>
      <c r="CD7" s="775"/>
      <c r="CE7" s="775"/>
      <c r="CF7" s="775"/>
      <c r="CG7" s="790"/>
      <c r="CH7" s="771">
        <v>18</v>
      </c>
      <c r="CI7" s="772"/>
      <c r="CJ7" s="772"/>
      <c r="CK7" s="772"/>
      <c r="CL7" s="773"/>
      <c r="CM7" s="771">
        <v>3</v>
      </c>
      <c r="CN7" s="772"/>
      <c r="CO7" s="772"/>
      <c r="CP7" s="772"/>
      <c r="CQ7" s="773"/>
      <c r="CR7" s="771">
        <v>36</v>
      </c>
      <c r="CS7" s="772"/>
      <c r="CT7" s="772"/>
      <c r="CU7" s="772"/>
      <c r="CV7" s="773"/>
      <c r="CW7" s="771" t="s">
        <v>597</v>
      </c>
      <c r="CX7" s="772"/>
      <c r="CY7" s="772"/>
      <c r="CZ7" s="772"/>
      <c r="DA7" s="773"/>
      <c r="DB7" s="771" t="s">
        <v>597</v>
      </c>
      <c r="DC7" s="772"/>
      <c r="DD7" s="772"/>
      <c r="DE7" s="772"/>
      <c r="DF7" s="773"/>
      <c r="DG7" s="771" t="s">
        <v>597</v>
      </c>
      <c r="DH7" s="772"/>
      <c r="DI7" s="772"/>
      <c r="DJ7" s="772"/>
      <c r="DK7" s="773"/>
      <c r="DL7" s="771" t="s">
        <v>597</v>
      </c>
      <c r="DM7" s="772"/>
      <c r="DN7" s="772"/>
      <c r="DO7" s="772"/>
      <c r="DP7" s="773"/>
      <c r="DQ7" s="771" t="s">
        <v>597</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581</v>
      </c>
      <c r="BT8" s="802"/>
      <c r="BU8" s="802"/>
      <c r="BV8" s="802"/>
      <c r="BW8" s="802"/>
      <c r="BX8" s="802"/>
      <c r="BY8" s="802"/>
      <c r="BZ8" s="802"/>
      <c r="CA8" s="802"/>
      <c r="CB8" s="802"/>
      <c r="CC8" s="802"/>
      <c r="CD8" s="802"/>
      <c r="CE8" s="802"/>
      <c r="CF8" s="802"/>
      <c r="CG8" s="803"/>
      <c r="CH8" s="804">
        <v>0</v>
      </c>
      <c r="CI8" s="805"/>
      <c r="CJ8" s="805"/>
      <c r="CK8" s="805"/>
      <c r="CL8" s="806"/>
      <c r="CM8" s="804">
        <v>61</v>
      </c>
      <c r="CN8" s="805"/>
      <c r="CO8" s="805"/>
      <c r="CP8" s="805"/>
      <c r="CQ8" s="806"/>
      <c r="CR8" s="804">
        <v>21</v>
      </c>
      <c r="CS8" s="805"/>
      <c r="CT8" s="805"/>
      <c r="CU8" s="805"/>
      <c r="CV8" s="806"/>
      <c r="CW8" s="804" t="s">
        <v>597</v>
      </c>
      <c r="CX8" s="805"/>
      <c r="CY8" s="805"/>
      <c r="CZ8" s="805"/>
      <c r="DA8" s="806"/>
      <c r="DB8" s="804" t="s">
        <v>597</v>
      </c>
      <c r="DC8" s="805"/>
      <c r="DD8" s="805"/>
      <c r="DE8" s="805"/>
      <c r="DF8" s="806"/>
      <c r="DG8" s="804" t="s">
        <v>597</v>
      </c>
      <c r="DH8" s="805"/>
      <c r="DI8" s="805"/>
      <c r="DJ8" s="805"/>
      <c r="DK8" s="806"/>
      <c r="DL8" s="804" t="s">
        <v>597</v>
      </c>
      <c r="DM8" s="805"/>
      <c r="DN8" s="805"/>
      <c r="DO8" s="805"/>
      <c r="DP8" s="806"/>
      <c r="DQ8" s="804" t="s">
        <v>597</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30"/>
      <c r="R22" s="831"/>
      <c r="S22" s="831"/>
      <c r="T22" s="831"/>
      <c r="U22" s="831"/>
      <c r="V22" s="831"/>
      <c r="W22" s="831"/>
      <c r="X22" s="831"/>
      <c r="Y22" s="831"/>
      <c r="Z22" s="831"/>
      <c r="AA22" s="831"/>
      <c r="AB22" s="831"/>
      <c r="AC22" s="831"/>
      <c r="AD22" s="831"/>
      <c r="AE22" s="832"/>
      <c r="AF22" s="814"/>
      <c r="AG22" s="815"/>
      <c r="AH22" s="815"/>
      <c r="AI22" s="815"/>
      <c r="AJ22" s="816"/>
      <c r="AK22" s="833"/>
      <c r="AL22" s="834"/>
      <c r="AM22" s="834"/>
      <c r="AN22" s="834"/>
      <c r="AO22" s="834"/>
      <c r="AP22" s="834"/>
      <c r="AQ22" s="834"/>
      <c r="AR22" s="834"/>
      <c r="AS22" s="834"/>
      <c r="AT22" s="834"/>
      <c r="AU22" s="835"/>
      <c r="AV22" s="835"/>
      <c r="AW22" s="835"/>
      <c r="AX22" s="835"/>
      <c r="AY22" s="836"/>
      <c r="AZ22" s="837" t="s">
        <v>389</v>
      </c>
      <c r="BA22" s="837"/>
      <c r="BB22" s="837"/>
      <c r="BC22" s="837"/>
      <c r="BD22" s="838"/>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f>SUM(Q7:U22)</f>
        <v>4419</v>
      </c>
      <c r="R23" s="821"/>
      <c r="S23" s="821"/>
      <c r="T23" s="821"/>
      <c r="U23" s="821"/>
      <c r="V23" s="822">
        <f t="shared" ref="V23" si="0">SUM(V7:Z22)</f>
        <v>4197</v>
      </c>
      <c r="W23" s="823"/>
      <c r="X23" s="823"/>
      <c r="Y23" s="823"/>
      <c r="Z23" s="824"/>
      <c r="AA23" s="822">
        <f t="shared" ref="AA23" si="1">SUM(AA7:AE22)</f>
        <v>222</v>
      </c>
      <c r="AB23" s="823"/>
      <c r="AC23" s="823"/>
      <c r="AD23" s="823"/>
      <c r="AE23" s="825"/>
      <c r="AF23" s="826">
        <v>193</v>
      </c>
      <c r="AG23" s="821"/>
      <c r="AH23" s="821"/>
      <c r="AI23" s="821"/>
      <c r="AJ23" s="827"/>
      <c r="AK23" s="828"/>
      <c r="AL23" s="829"/>
      <c r="AM23" s="829"/>
      <c r="AN23" s="829"/>
      <c r="AO23" s="829"/>
      <c r="AP23" s="821">
        <f>SUM(AP7:AT22)</f>
        <v>4136</v>
      </c>
      <c r="AQ23" s="821"/>
      <c r="AR23" s="821"/>
      <c r="AS23" s="821"/>
      <c r="AT23" s="821"/>
      <c r="AU23" s="840"/>
      <c r="AV23" s="840"/>
      <c r="AW23" s="840"/>
      <c r="AX23" s="840"/>
      <c r="AY23" s="841"/>
      <c r="AZ23" s="842" t="s">
        <v>392</v>
      </c>
      <c r="BA23" s="823"/>
      <c r="BB23" s="823"/>
      <c r="BC23" s="823"/>
      <c r="BD23" s="825"/>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9" t="s">
        <v>393</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3" t="s">
        <v>398</v>
      </c>
      <c r="AG26" s="844"/>
      <c r="AH26" s="844"/>
      <c r="AI26" s="844"/>
      <c r="AJ26" s="845"/>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6"/>
      <c r="AG27" s="847"/>
      <c r="AH27" s="847"/>
      <c r="AI27" s="847"/>
      <c r="AJ27" s="848"/>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1">
        <v>481</v>
      </c>
      <c r="R28" s="852"/>
      <c r="S28" s="852"/>
      <c r="T28" s="852"/>
      <c r="U28" s="852"/>
      <c r="V28" s="852">
        <v>467</v>
      </c>
      <c r="W28" s="852"/>
      <c r="X28" s="852"/>
      <c r="Y28" s="852"/>
      <c r="Z28" s="852"/>
      <c r="AA28" s="852">
        <f>Q28-V28</f>
        <v>14</v>
      </c>
      <c r="AB28" s="852"/>
      <c r="AC28" s="852"/>
      <c r="AD28" s="852"/>
      <c r="AE28" s="853"/>
      <c r="AF28" s="854">
        <v>14</v>
      </c>
      <c r="AG28" s="852"/>
      <c r="AH28" s="852"/>
      <c r="AI28" s="852"/>
      <c r="AJ28" s="855"/>
      <c r="AK28" s="856">
        <v>55</v>
      </c>
      <c r="AL28" s="857"/>
      <c r="AM28" s="857"/>
      <c r="AN28" s="857"/>
      <c r="AO28" s="857"/>
      <c r="AP28" s="857" t="s">
        <v>579</v>
      </c>
      <c r="AQ28" s="857"/>
      <c r="AR28" s="857"/>
      <c r="AS28" s="857"/>
      <c r="AT28" s="857"/>
      <c r="AU28" s="857" t="s">
        <v>579</v>
      </c>
      <c r="AV28" s="857"/>
      <c r="AW28" s="857"/>
      <c r="AX28" s="857"/>
      <c r="AY28" s="857"/>
      <c r="AZ28" s="858" t="s">
        <v>579</v>
      </c>
      <c r="BA28" s="858"/>
      <c r="BB28" s="858"/>
      <c r="BC28" s="858"/>
      <c r="BD28" s="858"/>
      <c r="BE28" s="849"/>
      <c r="BF28" s="849"/>
      <c r="BG28" s="849"/>
      <c r="BH28" s="849"/>
      <c r="BI28" s="850"/>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54</v>
      </c>
      <c r="R29" s="812"/>
      <c r="S29" s="812"/>
      <c r="T29" s="812"/>
      <c r="U29" s="812"/>
      <c r="V29" s="812">
        <v>52</v>
      </c>
      <c r="W29" s="812"/>
      <c r="X29" s="812"/>
      <c r="Y29" s="812"/>
      <c r="Z29" s="812"/>
      <c r="AA29" s="813">
        <f t="shared" ref="AA29:AA38" si="2">Q29-V29</f>
        <v>2</v>
      </c>
      <c r="AB29" s="815"/>
      <c r="AC29" s="815"/>
      <c r="AD29" s="815"/>
      <c r="AE29" s="816"/>
      <c r="AF29" s="814">
        <v>2</v>
      </c>
      <c r="AG29" s="815"/>
      <c r="AH29" s="815"/>
      <c r="AI29" s="815"/>
      <c r="AJ29" s="816"/>
      <c r="AK29" s="863">
        <v>10</v>
      </c>
      <c r="AL29" s="859"/>
      <c r="AM29" s="859"/>
      <c r="AN29" s="859"/>
      <c r="AO29" s="859"/>
      <c r="AP29" s="859" t="s">
        <v>579</v>
      </c>
      <c r="AQ29" s="859"/>
      <c r="AR29" s="859"/>
      <c r="AS29" s="859"/>
      <c r="AT29" s="859"/>
      <c r="AU29" s="859" t="s">
        <v>579</v>
      </c>
      <c r="AV29" s="859"/>
      <c r="AW29" s="859"/>
      <c r="AX29" s="859"/>
      <c r="AY29" s="859"/>
      <c r="AZ29" s="860" t="s">
        <v>579</v>
      </c>
      <c r="BA29" s="860"/>
      <c r="BB29" s="860"/>
      <c r="BC29" s="860"/>
      <c r="BD29" s="860"/>
      <c r="BE29" s="861"/>
      <c r="BF29" s="861"/>
      <c r="BG29" s="861"/>
      <c r="BH29" s="861"/>
      <c r="BI29" s="862"/>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593</v>
      </c>
      <c r="R30" s="812"/>
      <c r="S30" s="812"/>
      <c r="T30" s="812"/>
      <c r="U30" s="812"/>
      <c r="V30" s="812">
        <v>585</v>
      </c>
      <c r="W30" s="812"/>
      <c r="X30" s="812"/>
      <c r="Y30" s="812"/>
      <c r="Z30" s="812"/>
      <c r="AA30" s="813">
        <f t="shared" si="2"/>
        <v>8</v>
      </c>
      <c r="AB30" s="815"/>
      <c r="AC30" s="815"/>
      <c r="AD30" s="815"/>
      <c r="AE30" s="816"/>
      <c r="AF30" s="814">
        <v>8</v>
      </c>
      <c r="AG30" s="815"/>
      <c r="AH30" s="815"/>
      <c r="AI30" s="815"/>
      <c r="AJ30" s="816"/>
      <c r="AK30" s="863">
        <v>94</v>
      </c>
      <c r="AL30" s="859"/>
      <c r="AM30" s="859"/>
      <c r="AN30" s="859"/>
      <c r="AO30" s="859"/>
      <c r="AP30" s="859" t="s">
        <v>579</v>
      </c>
      <c r="AQ30" s="859"/>
      <c r="AR30" s="859"/>
      <c r="AS30" s="859"/>
      <c r="AT30" s="859"/>
      <c r="AU30" s="859" t="s">
        <v>579</v>
      </c>
      <c r="AV30" s="859"/>
      <c r="AW30" s="859"/>
      <c r="AX30" s="859"/>
      <c r="AY30" s="859"/>
      <c r="AZ30" s="860" t="s">
        <v>579</v>
      </c>
      <c r="BA30" s="860"/>
      <c r="BB30" s="860"/>
      <c r="BC30" s="860"/>
      <c r="BD30" s="860"/>
      <c r="BE30" s="861"/>
      <c r="BF30" s="861"/>
      <c r="BG30" s="861"/>
      <c r="BH30" s="861"/>
      <c r="BI30" s="862"/>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406</v>
      </c>
      <c r="C31" s="809"/>
      <c r="D31" s="809"/>
      <c r="E31" s="809"/>
      <c r="F31" s="809"/>
      <c r="G31" s="809"/>
      <c r="H31" s="809"/>
      <c r="I31" s="809"/>
      <c r="J31" s="809"/>
      <c r="K31" s="809"/>
      <c r="L31" s="809"/>
      <c r="M31" s="809"/>
      <c r="N31" s="809"/>
      <c r="O31" s="809"/>
      <c r="P31" s="810"/>
      <c r="Q31" s="811">
        <v>52</v>
      </c>
      <c r="R31" s="812"/>
      <c r="S31" s="812"/>
      <c r="T31" s="812"/>
      <c r="U31" s="812"/>
      <c r="V31" s="812">
        <v>51</v>
      </c>
      <c r="W31" s="812"/>
      <c r="X31" s="812"/>
      <c r="Y31" s="812"/>
      <c r="Z31" s="812"/>
      <c r="AA31" s="813">
        <f t="shared" si="2"/>
        <v>1</v>
      </c>
      <c r="AB31" s="815"/>
      <c r="AC31" s="815"/>
      <c r="AD31" s="815"/>
      <c r="AE31" s="816"/>
      <c r="AF31" s="814">
        <v>1</v>
      </c>
      <c r="AG31" s="815"/>
      <c r="AH31" s="815"/>
      <c r="AI31" s="815"/>
      <c r="AJ31" s="816"/>
      <c r="AK31" s="863">
        <v>20</v>
      </c>
      <c r="AL31" s="859"/>
      <c r="AM31" s="859"/>
      <c r="AN31" s="859"/>
      <c r="AO31" s="859"/>
      <c r="AP31" s="859" t="s">
        <v>579</v>
      </c>
      <c r="AQ31" s="859"/>
      <c r="AR31" s="859"/>
      <c r="AS31" s="859"/>
      <c r="AT31" s="859"/>
      <c r="AU31" s="859" t="s">
        <v>579</v>
      </c>
      <c r="AV31" s="859"/>
      <c r="AW31" s="859"/>
      <c r="AX31" s="859"/>
      <c r="AY31" s="859"/>
      <c r="AZ31" s="860" t="s">
        <v>579</v>
      </c>
      <c r="BA31" s="860"/>
      <c r="BB31" s="860"/>
      <c r="BC31" s="860"/>
      <c r="BD31" s="860"/>
      <c r="BE31" s="861"/>
      <c r="BF31" s="861"/>
      <c r="BG31" s="861"/>
      <c r="BH31" s="861"/>
      <c r="BI31" s="862"/>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407</v>
      </c>
      <c r="C32" s="809"/>
      <c r="D32" s="809"/>
      <c r="E32" s="809"/>
      <c r="F32" s="809"/>
      <c r="G32" s="809"/>
      <c r="H32" s="809"/>
      <c r="I32" s="809"/>
      <c r="J32" s="809"/>
      <c r="K32" s="809"/>
      <c r="L32" s="809"/>
      <c r="M32" s="809"/>
      <c r="N32" s="809"/>
      <c r="O32" s="809"/>
      <c r="P32" s="810"/>
      <c r="Q32" s="811">
        <v>175</v>
      </c>
      <c r="R32" s="812"/>
      <c r="S32" s="812"/>
      <c r="T32" s="812"/>
      <c r="U32" s="812"/>
      <c r="V32" s="812">
        <v>171</v>
      </c>
      <c r="W32" s="812"/>
      <c r="X32" s="812"/>
      <c r="Y32" s="812"/>
      <c r="Z32" s="812"/>
      <c r="AA32" s="813">
        <f t="shared" si="2"/>
        <v>4</v>
      </c>
      <c r="AB32" s="815"/>
      <c r="AC32" s="815"/>
      <c r="AD32" s="815"/>
      <c r="AE32" s="816"/>
      <c r="AF32" s="814">
        <v>4</v>
      </c>
      <c r="AG32" s="815"/>
      <c r="AH32" s="815"/>
      <c r="AI32" s="815"/>
      <c r="AJ32" s="816"/>
      <c r="AK32" s="863">
        <v>100</v>
      </c>
      <c r="AL32" s="859"/>
      <c r="AM32" s="859"/>
      <c r="AN32" s="859"/>
      <c r="AO32" s="859"/>
      <c r="AP32" s="859">
        <v>611</v>
      </c>
      <c r="AQ32" s="859"/>
      <c r="AR32" s="859"/>
      <c r="AS32" s="859"/>
      <c r="AT32" s="859"/>
      <c r="AU32" s="859">
        <v>68</v>
      </c>
      <c r="AV32" s="859"/>
      <c r="AW32" s="859"/>
      <c r="AX32" s="859"/>
      <c r="AY32" s="859"/>
      <c r="AZ32" s="860" t="s">
        <v>579</v>
      </c>
      <c r="BA32" s="860"/>
      <c r="BB32" s="860"/>
      <c r="BC32" s="860"/>
      <c r="BD32" s="860"/>
      <c r="BE32" s="861" t="s">
        <v>408</v>
      </c>
      <c r="BF32" s="861"/>
      <c r="BG32" s="861"/>
      <c r="BH32" s="861"/>
      <c r="BI32" s="862"/>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409</v>
      </c>
      <c r="C33" s="809"/>
      <c r="D33" s="809"/>
      <c r="E33" s="809"/>
      <c r="F33" s="809"/>
      <c r="G33" s="809"/>
      <c r="H33" s="809"/>
      <c r="I33" s="809"/>
      <c r="J33" s="809"/>
      <c r="K33" s="809"/>
      <c r="L33" s="809"/>
      <c r="M33" s="809"/>
      <c r="N33" s="809"/>
      <c r="O33" s="809"/>
      <c r="P33" s="810"/>
      <c r="Q33" s="811">
        <v>84</v>
      </c>
      <c r="R33" s="812"/>
      <c r="S33" s="812"/>
      <c r="T33" s="812"/>
      <c r="U33" s="812"/>
      <c r="V33" s="812">
        <v>82</v>
      </c>
      <c r="W33" s="812"/>
      <c r="X33" s="812"/>
      <c r="Y33" s="812"/>
      <c r="Z33" s="812"/>
      <c r="AA33" s="813">
        <f t="shared" si="2"/>
        <v>2</v>
      </c>
      <c r="AB33" s="815"/>
      <c r="AC33" s="815"/>
      <c r="AD33" s="815"/>
      <c r="AE33" s="816"/>
      <c r="AF33" s="814">
        <v>2</v>
      </c>
      <c r="AG33" s="815"/>
      <c r="AH33" s="815"/>
      <c r="AI33" s="815"/>
      <c r="AJ33" s="816"/>
      <c r="AK33" s="863">
        <v>69</v>
      </c>
      <c r="AL33" s="859"/>
      <c r="AM33" s="859"/>
      <c r="AN33" s="859"/>
      <c r="AO33" s="859"/>
      <c r="AP33" s="859">
        <v>311</v>
      </c>
      <c r="AQ33" s="859"/>
      <c r="AR33" s="859"/>
      <c r="AS33" s="859"/>
      <c r="AT33" s="859"/>
      <c r="AU33" s="859">
        <v>44</v>
      </c>
      <c r="AV33" s="859"/>
      <c r="AW33" s="859"/>
      <c r="AX33" s="859"/>
      <c r="AY33" s="859"/>
      <c r="AZ33" s="860" t="s">
        <v>579</v>
      </c>
      <c r="BA33" s="860"/>
      <c r="BB33" s="860"/>
      <c r="BC33" s="860"/>
      <c r="BD33" s="860"/>
      <c r="BE33" s="861" t="s">
        <v>410</v>
      </c>
      <c r="BF33" s="861"/>
      <c r="BG33" s="861"/>
      <c r="BH33" s="861"/>
      <c r="BI33" s="862"/>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411</v>
      </c>
      <c r="C34" s="809"/>
      <c r="D34" s="809"/>
      <c r="E34" s="809"/>
      <c r="F34" s="809"/>
      <c r="G34" s="809"/>
      <c r="H34" s="809"/>
      <c r="I34" s="809"/>
      <c r="J34" s="809"/>
      <c r="K34" s="809"/>
      <c r="L34" s="809"/>
      <c r="M34" s="809"/>
      <c r="N34" s="809"/>
      <c r="O34" s="809"/>
      <c r="P34" s="810"/>
      <c r="Q34" s="811">
        <v>86</v>
      </c>
      <c r="R34" s="812"/>
      <c r="S34" s="812"/>
      <c r="T34" s="812"/>
      <c r="U34" s="812"/>
      <c r="V34" s="812">
        <v>85</v>
      </c>
      <c r="W34" s="812"/>
      <c r="X34" s="812"/>
      <c r="Y34" s="812"/>
      <c r="Z34" s="812"/>
      <c r="AA34" s="813">
        <f t="shared" si="2"/>
        <v>1</v>
      </c>
      <c r="AB34" s="815"/>
      <c r="AC34" s="815"/>
      <c r="AD34" s="815"/>
      <c r="AE34" s="816"/>
      <c r="AF34" s="814">
        <v>1</v>
      </c>
      <c r="AG34" s="815"/>
      <c r="AH34" s="815"/>
      <c r="AI34" s="815"/>
      <c r="AJ34" s="816"/>
      <c r="AK34" s="863">
        <v>59</v>
      </c>
      <c r="AL34" s="859"/>
      <c r="AM34" s="859"/>
      <c r="AN34" s="859"/>
      <c r="AO34" s="859"/>
      <c r="AP34" s="859">
        <v>315</v>
      </c>
      <c r="AQ34" s="859"/>
      <c r="AR34" s="859"/>
      <c r="AS34" s="859"/>
      <c r="AT34" s="859"/>
      <c r="AU34" s="859">
        <v>33</v>
      </c>
      <c r="AV34" s="859"/>
      <c r="AW34" s="859"/>
      <c r="AX34" s="859"/>
      <c r="AY34" s="859"/>
      <c r="AZ34" s="860" t="s">
        <v>579</v>
      </c>
      <c r="BA34" s="860"/>
      <c r="BB34" s="860"/>
      <c r="BC34" s="860"/>
      <c r="BD34" s="860"/>
      <c r="BE34" s="861" t="s">
        <v>408</v>
      </c>
      <c r="BF34" s="861"/>
      <c r="BG34" s="861"/>
      <c r="BH34" s="861"/>
      <c r="BI34" s="862"/>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412</v>
      </c>
      <c r="C35" s="809"/>
      <c r="D35" s="809"/>
      <c r="E35" s="809"/>
      <c r="F35" s="809"/>
      <c r="G35" s="809"/>
      <c r="H35" s="809"/>
      <c r="I35" s="809"/>
      <c r="J35" s="809"/>
      <c r="K35" s="809"/>
      <c r="L35" s="809"/>
      <c r="M35" s="809"/>
      <c r="N35" s="809"/>
      <c r="O35" s="809"/>
      <c r="P35" s="810"/>
      <c r="Q35" s="811">
        <v>3</v>
      </c>
      <c r="R35" s="812"/>
      <c r="S35" s="812"/>
      <c r="T35" s="812"/>
      <c r="U35" s="812"/>
      <c r="V35" s="812">
        <v>3</v>
      </c>
      <c r="W35" s="812"/>
      <c r="X35" s="812"/>
      <c r="Y35" s="812"/>
      <c r="Z35" s="812"/>
      <c r="AA35" s="813">
        <f t="shared" si="2"/>
        <v>0</v>
      </c>
      <c r="AB35" s="815"/>
      <c r="AC35" s="815"/>
      <c r="AD35" s="815"/>
      <c r="AE35" s="816"/>
      <c r="AF35" s="814">
        <v>0</v>
      </c>
      <c r="AG35" s="815"/>
      <c r="AH35" s="815"/>
      <c r="AI35" s="815"/>
      <c r="AJ35" s="816"/>
      <c r="AK35" s="863">
        <v>2</v>
      </c>
      <c r="AL35" s="859"/>
      <c r="AM35" s="859"/>
      <c r="AN35" s="859"/>
      <c r="AO35" s="859"/>
      <c r="AP35" s="859">
        <v>7</v>
      </c>
      <c r="AQ35" s="859"/>
      <c r="AR35" s="859"/>
      <c r="AS35" s="859"/>
      <c r="AT35" s="859"/>
      <c r="AU35" s="859">
        <v>1</v>
      </c>
      <c r="AV35" s="859"/>
      <c r="AW35" s="859"/>
      <c r="AX35" s="859"/>
      <c r="AY35" s="859"/>
      <c r="AZ35" s="860" t="s">
        <v>579</v>
      </c>
      <c r="BA35" s="860"/>
      <c r="BB35" s="860"/>
      <c r="BC35" s="860"/>
      <c r="BD35" s="860"/>
      <c r="BE35" s="861" t="s">
        <v>408</v>
      </c>
      <c r="BF35" s="861"/>
      <c r="BG35" s="861"/>
      <c r="BH35" s="861"/>
      <c r="BI35" s="862"/>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413</v>
      </c>
      <c r="C36" s="809"/>
      <c r="D36" s="809"/>
      <c r="E36" s="809"/>
      <c r="F36" s="809"/>
      <c r="G36" s="809"/>
      <c r="H36" s="809"/>
      <c r="I36" s="809"/>
      <c r="J36" s="809"/>
      <c r="K36" s="809"/>
      <c r="L36" s="809"/>
      <c r="M36" s="809"/>
      <c r="N36" s="809"/>
      <c r="O36" s="809"/>
      <c r="P36" s="810"/>
      <c r="Q36" s="811">
        <v>4</v>
      </c>
      <c r="R36" s="812"/>
      <c r="S36" s="812"/>
      <c r="T36" s="812"/>
      <c r="U36" s="812"/>
      <c r="V36" s="812">
        <v>4</v>
      </c>
      <c r="W36" s="812"/>
      <c r="X36" s="812"/>
      <c r="Y36" s="812"/>
      <c r="Z36" s="812"/>
      <c r="AA36" s="813">
        <f t="shared" si="2"/>
        <v>0</v>
      </c>
      <c r="AB36" s="815"/>
      <c r="AC36" s="815"/>
      <c r="AD36" s="815"/>
      <c r="AE36" s="816"/>
      <c r="AF36" s="814">
        <v>0</v>
      </c>
      <c r="AG36" s="815"/>
      <c r="AH36" s="815"/>
      <c r="AI36" s="815"/>
      <c r="AJ36" s="816"/>
      <c r="AK36" s="863">
        <v>3</v>
      </c>
      <c r="AL36" s="859"/>
      <c r="AM36" s="859"/>
      <c r="AN36" s="859"/>
      <c r="AO36" s="859"/>
      <c r="AP36" s="859">
        <v>12</v>
      </c>
      <c r="AQ36" s="859"/>
      <c r="AR36" s="859"/>
      <c r="AS36" s="859"/>
      <c r="AT36" s="859"/>
      <c r="AU36" s="859">
        <v>1</v>
      </c>
      <c r="AV36" s="859"/>
      <c r="AW36" s="859"/>
      <c r="AX36" s="859"/>
      <c r="AY36" s="859"/>
      <c r="AZ36" s="860" t="s">
        <v>579</v>
      </c>
      <c r="BA36" s="860"/>
      <c r="BB36" s="860"/>
      <c r="BC36" s="860"/>
      <c r="BD36" s="860"/>
      <c r="BE36" s="861" t="s">
        <v>408</v>
      </c>
      <c r="BF36" s="861"/>
      <c r="BG36" s="861"/>
      <c r="BH36" s="861"/>
      <c r="BI36" s="862"/>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414</v>
      </c>
      <c r="C37" s="809"/>
      <c r="D37" s="809"/>
      <c r="E37" s="809"/>
      <c r="F37" s="809"/>
      <c r="G37" s="809"/>
      <c r="H37" s="809"/>
      <c r="I37" s="809"/>
      <c r="J37" s="809"/>
      <c r="K37" s="809"/>
      <c r="L37" s="809"/>
      <c r="M37" s="809"/>
      <c r="N37" s="809"/>
      <c r="O37" s="809"/>
      <c r="P37" s="810"/>
      <c r="Q37" s="811">
        <v>4</v>
      </c>
      <c r="R37" s="812"/>
      <c r="S37" s="812"/>
      <c r="T37" s="812"/>
      <c r="U37" s="812"/>
      <c r="V37" s="812">
        <v>4</v>
      </c>
      <c r="W37" s="812"/>
      <c r="X37" s="812"/>
      <c r="Y37" s="812"/>
      <c r="Z37" s="812"/>
      <c r="AA37" s="813">
        <f t="shared" si="2"/>
        <v>0</v>
      </c>
      <c r="AB37" s="815"/>
      <c r="AC37" s="815"/>
      <c r="AD37" s="815"/>
      <c r="AE37" s="816"/>
      <c r="AF37" s="814">
        <v>0</v>
      </c>
      <c r="AG37" s="815"/>
      <c r="AH37" s="815"/>
      <c r="AI37" s="815"/>
      <c r="AJ37" s="816"/>
      <c r="AK37" s="863">
        <v>2</v>
      </c>
      <c r="AL37" s="859"/>
      <c r="AM37" s="859"/>
      <c r="AN37" s="859"/>
      <c r="AO37" s="859"/>
      <c r="AP37" s="859" t="s">
        <v>579</v>
      </c>
      <c r="AQ37" s="859"/>
      <c r="AR37" s="859"/>
      <c r="AS37" s="859"/>
      <c r="AT37" s="859"/>
      <c r="AU37" s="859" t="s">
        <v>597</v>
      </c>
      <c r="AV37" s="859"/>
      <c r="AW37" s="859"/>
      <c r="AX37" s="859"/>
      <c r="AY37" s="859"/>
      <c r="AZ37" s="860" t="s">
        <v>579</v>
      </c>
      <c r="BA37" s="860"/>
      <c r="BB37" s="860"/>
      <c r="BC37" s="860"/>
      <c r="BD37" s="860"/>
      <c r="BE37" s="861" t="s">
        <v>410</v>
      </c>
      <c r="BF37" s="861"/>
      <c r="BG37" s="861"/>
      <c r="BH37" s="861"/>
      <c r="BI37" s="862"/>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t="s">
        <v>415</v>
      </c>
      <c r="C38" s="809"/>
      <c r="D38" s="809"/>
      <c r="E38" s="809"/>
      <c r="F38" s="809"/>
      <c r="G38" s="809"/>
      <c r="H38" s="809"/>
      <c r="I38" s="809"/>
      <c r="J38" s="809"/>
      <c r="K38" s="809"/>
      <c r="L38" s="809"/>
      <c r="M38" s="809"/>
      <c r="N38" s="809"/>
      <c r="O38" s="809"/>
      <c r="P38" s="810"/>
      <c r="Q38" s="811">
        <v>0</v>
      </c>
      <c r="R38" s="812"/>
      <c r="S38" s="812"/>
      <c r="T38" s="812"/>
      <c r="U38" s="812"/>
      <c r="V38" s="812">
        <v>0</v>
      </c>
      <c r="W38" s="812"/>
      <c r="X38" s="812"/>
      <c r="Y38" s="812"/>
      <c r="Z38" s="812"/>
      <c r="AA38" s="813">
        <f t="shared" si="2"/>
        <v>0</v>
      </c>
      <c r="AB38" s="815"/>
      <c r="AC38" s="815"/>
      <c r="AD38" s="815"/>
      <c r="AE38" s="816"/>
      <c r="AF38" s="814">
        <v>0</v>
      </c>
      <c r="AG38" s="815"/>
      <c r="AH38" s="815"/>
      <c r="AI38" s="815"/>
      <c r="AJ38" s="816"/>
      <c r="AK38" s="863" t="s">
        <v>579</v>
      </c>
      <c r="AL38" s="859"/>
      <c r="AM38" s="859"/>
      <c r="AN38" s="859"/>
      <c r="AO38" s="859"/>
      <c r="AP38" s="859" t="s">
        <v>579</v>
      </c>
      <c r="AQ38" s="859"/>
      <c r="AR38" s="859"/>
      <c r="AS38" s="859"/>
      <c r="AT38" s="859"/>
      <c r="AU38" s="859" t="s">
        <v>597</v>
      </c>
      <c r="AV38" s="859"/>
      <c r="AW38" s="859"/>
      <c r="AX38" s="859"/>
      <c r="AY38" s="859"/>
      <c r="AZ38" s="860" t="s">
        <v>579</v>
      </c>
      <c r="BA38" s="860"/>
      <c r="BB38" s="860"/>
      <c r="BC38" s="860"/>
      <c r="BD38" s="860"/>
      <c r="BE38" s="861" t="s">
        <v>408</v>
      </c>
      <c r="BF38" s="861"/>
      <c r="BG38" s="861"/>
      <c r="BH38" s="861"/>
      <c r="BI38" s="862"/>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4"/>
      <c r="R50" s="865"/>
      <c r="S50" s="865"/>
      <c r="T50" s="865"/>
      <c r="U50" s="865"/>
      <c r="V50" s="865"/>
      <c r="W50" s="865"/>
      <c r="X50" s="865"/>
      <c r="Y50" s="865"/>
      <c r="Z50" s="865"/>
      <c r="AA50" s="865"/>
      <c r="AB50" s="865"/>
      <c r="AC50" s="865"/>
      <c r="AD50" s="865"/>
      <c r="AE50" s="866"/>
      <c r="AF50" s="814"/>
      <c r="AG50" s="815"/>
      <c r="AH50" s="815"/>
      <c r="AI50" s="815"/>
      <c r="AJ50" s="816"/>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4"/>
      <c r="R51" s="865"/>
      <c r="S51" s="865"/>
      <c r="T51" s="865"/>
      <c r="U51" s="865"/>
      <c r="V51" s="865"/>
      <c r="W51" s="865"/>
      <c r="X51" s="865"/>
      <c r="Y51" s="865"/>
      <c r="Z51" s="865"/>
      <c r="AA51" s="865"/>
      <c r="AB51" s="865"/>
      <c r="AC51" s="865"/>
      <c r="AD51" s="865"/>
      <c r="AE51" s="866"/>
      <c r="AF51" s="814"/>
      <c r="AG51" s="815"/>
      <c r="AH51" s="815"/>
      <c r="AI51" s="815"/>
      <c r="AJ51" s="816"/>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4"/>
      <c r="R52" s="865"/>
      <c r="S52" s="865"/>
      <c r="T52" s="865"/>
      <c r="U52" s="865"/>
      <c r="V52" s="865"/>
      <c r="W52" s="865"/>
      <c r="X52" s="865"/>
      <c r="Y52" s="865"/>
      <c r="Z52" s="865"/>
      <c r="AA52" s="865"/>
      <c r="AB52" s="865"/>
      <c r="AC52" s="865"/>
      <c r="AD52" s="865"/>
      <c r="AE52" s="866"/>
      <c r="AF52" s="814"/>
      <c r="AG52" s="815"/>
      <c r="AH52" s="815"/>
      <c r="AI52" s="815"/>
      <c r="AJ52" s="816"/>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4"/>
      <c r="R53" s="865"/>
      <c r="S53" s="865"/>
      <c r="T53" s="865"/>
      <c r="U53" s="865"/>
      <c r="V53" s="865"/>
      <c r="W53" s="865"/>
      <c r="X53" s="865"/>
      <c r="Y53" s="865"/>
      <c r="Z53" s="865"/>
      <c r="AA53" s="865"/>
      <c r="AB53" s="865"/>
      <c r="AC53" s="865"/>
      <c r="AD53" s="865"/>
      <c r="AE53" s="866"/>
      <c r="AF53" s="814"/>
      <c r="AG53" s="815"/>
      <c r="AH53" s="815"/>
      <c r="AI53" s="815"/>
      <c r="AJ53" s="816"/>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4"/>
      <c r="R54" s="865"/>
      <c r="S54" s="865"/>
      <c r="T54" s="865"/>
      <c r="U54" s="865"/>
      <c r="V54" s="865"/>
      <c r="W54" s="865"/>
      <c r="X54" s="865"/>
      <c r="Y54" s="865"/>
      <c r="Z54" s="865"/>
      <c r="AA54" s="865"/>
      <c r="AB54" s="865"/>
      <c r="AC54" s="865"/>
      <c r="AD54" s="865"/>
      <c r="AE54" s="866"/>
      <c r="AF54" s="814"/>
      <c r="AG54" s="815"/>
      <c r="AH54" s="815"/>
      <c r="AI54" s="815"/>
      <c r="AJ54" s="816"/>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4"/>
      <c r="R55" s="865"/>
      <c r="S55" s="865"/>
      <c r="T55" s="865"/>
      <c r="U55" s="865"/>
      <c r="V55" s="865"/>
      <c r="W55" s="865"/>
      <c r="X55" s="865"/>
      <c r="Y55" s="865"/>
      <c r="Z55" s="865"/>
      <c r="AA55" s="865"/>
      <c r="AB55" s="865"/>
      <c r="AC55" s="865"/>
      <c r="AD55" s="865"/>
      <c r="AE55" s="866"/>
      <c r="AF55" s="814"/>
      <c r="AG55" s="815"/>
      <c r="AH55" s="815"/>
      <c r="AI55" s="815"/>
      <c r="AJ55" s="816"/>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4"/>
      <c r="R56" s="865"/>
      <c r="S56" s="865"/>
      <c r="T56" s="865"/>
      <c r="U56" s="865"/>
      <c r="V56" s="865"/>
      <c r="W56" s="865"/>
      <c r="X56" s="865"/>
      <c r="Y56" s="865"/>
      <c r="Z56" s="865"/>
      <c r="AA56" s="865"/>
      <c r="AB56" s="865"/>
      <c r="AC56" s="865"/>
      <c r="AD56" s="865"/>
      <c r="AE56" s="866"/>
      <c r="AF56" s="814"/>
      <c r="AG56" s="815"/>
      <c r="AH56" s="815"/>
      <c r="AI56" s="815"/>
      <c r="AJ56" s="816"/>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4"/>
      <c r="R57" s="865"/>
      <c r="S57" s="865"/>
      <c r="T57" s="865"/>
      <c r="U57" s="865"/>
      <c r="V57" s="865"/>
      <c r="W57" s="865"/>
      <c r="X57" s="865"/>
      <c r="Y57" s="865"/>
      <c r="Z57" s="865"/>
      <c r="AA57" s="865"/>
      <c r="AB57" s="865"/>
      <c r="AC57" s="865"/>
      <c r="AD57" s="865"/>
      <c r="AE57" s="866"/>
      <c r="AF57" s="814"/>
      <c r="AG57" s="815"/>
      <c r="AH57" s="815"/>
      <c r="AI57" s="815"/>
      <c r="AJ57" s="816"/>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4"/>
      <c r="R58" s="865"/>
      <c r="S58" s="865"/>
      <c r="T58" s="865"/>
      <c r="U58" s="865"/>
      <c r="V58" s="865"/>
      <c r="W58" s="865"/>
      <c r="X58" s="865"/>
      <c r="Y58" s="865"/>
      <c r="Z58" s="865"/>
      <c r="AA58" s="865"/>
      <c r="AB58" s="865"/>
      <c r="AC58" s="865"/>
      <c r="AD58" s="865"/>
      <c r="AE58" s="866"/>
      <c r="AF58" s="814"/>
      <c r="AG58" s="815"/>
      <c r="AH58" s="815"/>
      <c r="AI58" s="815"/>
      <c r="AJ58" s="816"/>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4"/>
      <c r="R59" s="865"/>
      <c r="S59" s="865"/>
      <c r="T59" s="865"/>
      <c r="U59" s="865"/>
      <c r="V59" s="865"/>
      <c r="W59" s="865"/>
      <c r="X59" s="865"/>
      <c r="Y59" s="865"/>
      <c r="Z59" s="865"/>
      <c r="AA59" s="865"/>
      <c r="AB59" s="865"/>
      <c r="AC59" s="865"/>
      <c r="AD59" s="865"/>
      <c r="AE59" s="866"/>
      <c r="AF59" s="814"/>
      <c r="AG59" s="815"/>
      <c r="AH59" s="815"/>
      <c r="AI59" s="815"/>
      <c r="AJ59" s="816"/>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4"/>
      <c r="R60" s="865"/>
      <c r="S60" s="865"/>
      <c r="T60" s="865"/>
      <c r="U60" s="865"/>
      <c r="V60" s="865"/>
      <c r="W60" s="865"/>
      <c r="X60" s="865"/>
      <c r="Y60" s="865"/>
      <c r="Z60" s="865"/>
      <c r="AA60" s="865"/>
      <c r="AB60" s="865"/>
      <c r="AC60" s="865"/>
      <c r="AD60" s="865"/>
      <c r="AE60" s="866"/>
      <c r="AF60" s="814"/>
      <c r="AG60" s="815"/>
      <c r="AH60" s="815"/>
      <c r="AI60" s="815"/>
      <c r="AJ60" s="816"/>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4"/>
      <c r="R61" s="865"/>
      <c r="S61" s="865"/>
      <c r="T61" s="865"/>
      <c r="U61" s="865"/>
      <c r="V61" s="865"/>
      <c r="W61" s="865"/>
      <c r="X61" s="865"/>
      <c r="Y61" s="865"/>
      <c r="Z61" s="865"/>
      <c r="AA61" s="865"/>
      <c r="AB61" s="865"/>
      <c r="AC61" s="865"/>
      <c r="AD61" s="865"/>
      <c r="AE61" s="866"/>
      <c r="AF61" s="814"/>
      <c r="AG61" s="815"/>
      <c r="AH61" s="815"/>
      <c r="AI61" s="815"/>
      <c r="AJ61" s="816"/>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4"/>
      <c r="R62" s="865"/>
      <c r="S62" s="865"/>
      <c r="T62" s="865"/>
      <c r="U62" s="865"/>
      <c r="V62" s="865"/>
      <c r="W62" s="865"/>
      <c r="X62" s="865"/>
      <c r="Y62" s="865"/>
      <c r="Z62" s="865"/>
      <c r="AA62" s="865"/>
      <c r="AB62" s="865"/>
      <c r="AC62" s="865"/>
      <c r="AD62" s="865"/>
      <c r="AE62" s="866"/>
      <c r="AF62" s="814"/>
      <c r="AG62" s="815"/>
      <c r="AH62" s="815"/>
      <c r="AI62" s="815"/>
      <c r="AJ62" s="816"/>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7"/>
      <c r="BL62" s="837"/>
      <c r="BM62" s="837"/>
      <c r="BN62" s="838"/>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417</v>
      </c>
      <c r="C63" s="818"/>
      <c r="D63" s="818"/>
      <c r="E63" s="818"/>
      <c r="F63" s="818"/>
      <c r="G63" s="818"/>
      <c r="H63" s="818"/>
      <c r="I63" s="818"/>
      <c r="J63" s="818"/>
      <c r="K63" s="818"/>
      <c r="L63" s="818"/>
      <c r="M63" s="818"/>
      <c r="N63" s="818"/>
      <c r="O63" s="818"/>
      <c r="P63" s="819"/>
      <c r="Q63" s="869"/>
      <c r="R63" s="870"/>
      <c r="S63" s="870"/>
      <c r="T63" s="870"/>
      <c r="U63" s="870"/>
      <c r="V63" s="870"/>
      <c r="W63" s="870"/>
      <c r="X63" s="870"/>
      <c r="Y63" s="870"/>
      <c r="Z63" s="870"/>
      <c r="AA63" s="870"/>
      <c r="AB63" s="870"/>
      <c r="AC63" s="870"/>
      <c r="AD63" s="870"/>
      <c r="AE63" s="871"/>
      <c r="AF63" s="872">
        <v>32</v>
      </c>
      <c r="AG63" s="873"/>
      <c r="AH63" s="873"/>
      <c r="AI63" s="873"/>
      <c r="AJ63" s="874"/>
      <c r="AK63" s="875"/>
      <c r="AL63" s="870"/>
      <c r="AM63" s="870"/>
      <c r="AN63" s="870"/>
      <c r="AO63" s="870"/>
      <c r="AP63" s="873">
        <f>SUM(AP28:AT38)</f>
        <v>1256</v>
      </c>
      <c r="AQ63" s="873"/>
      <c r="AR63" s="873"/>
      <c r="AS63" s="873"/>
      <c r="AT63" s="873"/>
      <c r="AU63" s="873">
        <f>SUM(AU28:AY38)</f>
        <v>147</v>
      </c>
      <c r="AV63" s="873"/>
      <c r="AW63" s="873"/>
      <c r="AX63" s="873"/>
      <c r="AY63" s="873"/>
      <c r="AZ63" s="877"/>
      <c r="BA63" s="877"/>
      <c r="BB63" s="877"/>
      <c r="BC63" s="877"/>
      <c r="BD63" s="877"/>
      <c r="BE63" s="878"/>
      <c r="BF63" s="878"/>
      <c r="BG63" s="878"/>
      <c r="BH63" s="878"/>
      <c r="BI63" s="879"/>
      <c r="BJ63" s="880" t="s">
        <v>227</v>
      </c>
      <c r="BK63" s="881"/>
      <c r="BL63" s="881"/>
      <c r="BM63" s="881"/>
      <c r="BN63" s="882"/>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395</v>
      </c>
      <c r="R66" s="762"/>
      <c r="S66" s="762"/>
      <c r="T66" s="762"/>
      <c r="U66" s="763"/>
      <c r="V66" s="761" t="s">
        <v>396</v>
      </c>
      <c r="W66" s="762"/>
      <c r="X66" s="762"/>
      <c r="Y66" s="762"/>
      <c r="Z66" s="763"/>
      <c r="AA66" s="761" t="s">
        <v>397</v>
      </c>
      <c r="AB66" s="762"/>
      <c r="AC66" s="762"/>
      <c r="AD66" s="762"/>
      <c r="AE66" s="763"/>
      <c r="AF66" s="883" t="s">
        <v>398</v>
      </c>
      <c r="AG66" s="844"/>
      <c r="AH66" s="844"/>
      <c r="AI66" s="844"/>
      <c r="AJ66" s="884"/>
      <c r="AK66" s="761" t="s">
        <v>399</v>
      </c>
      <c r="AL66" s="756"/>
      <c r="AM66" s="756"/>
      <c r="AN66" s="756"/>
      <c r="AO66" s="757"/>
      <c r="AP66" s="761" t="s">
        <v>420</v>
      </c>
      <c r="AQ66" s="762"/>
      <c r="AR66" s="762"/>
      <c r="AS66" s="762"/>
      <c r="AT66" s="763"/>
      <c r="AU66" s="761" t="s">
        <v>421</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5"/>
      <c r="AG67" s="847"/>
      <c r="AH67" s="847"/>
      <c r="AI67" s="847"/>
      <c r="AJ67" s="886"/>
      <c r="AK67" s="887"/>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582</v>
      </c>
      <c r="C68" s="899"/>
      <c r="D68" s="899"/>
      <c r="E68" s="899"/>
      <c r="F68" s="899"/>
      <c r="G68" s="899"/>
      <c r="H68" s="899"/>
      <c r="I68" s="899"/>
      <c r="J68" s="899"/>
      <c r="K68" s="899"/>
      <c r="L68" s="899"/>
      <c r="M68" s="899"/>
      <c r="N68" s="899"/>
      <c r="O68" s="899"/>
      <c r="P68" s="900"/>
      <c r="Q68" s="901">
        <v>8703</v>
      </c>
      <c r="R68" s="895"/>
      <c r="S68" s="895"/>
      <c r="T68" s="895"/>
      <c r="U68" s="895"/>
      <c r="V68" s="895">
        <v>8509</v>
      </c>
      <c r="W68" s="895"/>
      <c r="X68" s="895"/>
      <c r="Y68" s="895"/>
      <c r="Z68" s="895"/>
      <c r="AA68" s="895">
        <v>194</v>
      </c>
      <c r="AB68" s="895"/>
      <c r="AC68" s="895"/>
      <c r="AD68" s="895"/>
      <c r="AE68" s="895"/>
      <c r="AF68" s="895">
        <v>138</v>
      </c>
      <c r="AG68" s="895"/>
      <c r="AH68" s="895"/>
      <c r="AI68" s="895"/>
      <c r="AJ68" s="895"/>
      <c r="AK68" s="895">
        <v>782</v>
      </c>
      <c r="AL68" s="895"/>
      <c r="AM68" s="895"/>
      <c r="AN68" s="895"/>
      <c r="AO68" s="895"/>
      <c r="AP68" s="895">
        <v>6642</v>
      </c>
      <c r="AQ68" s="895"/>
      <c r="AR68" s="895"/>
      <c r="AS68" s="895"/>
      <c r="AT68" s="895"/>
      <c r="AU68" s="895" t="s">
        <v>598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583</v>
      </c>
      <c r="C69" s="903"/>
      <c r="D69" s="903"/>
      <c r="E69" s="903"/>
      <c r="F69" s="903"/>
      <c r="G69" s="903"/>
      <c r="H69" s="903"/>
      <c r="I69" s="903"/>
      <c r="J69" s="903"/>
      <c r="K69" s="903"/>
      <c r="L69" s="903"/>
      <c r="M69" s="903"/>
      <c r="N69" s="903"/>
      <c r="O69" s="903"/>
      <c r="P69" s="904"/>
      <c r="Q69" s="905">
        <v>562</v>
      </c>
      <c r="R69" s="859"/>
      <c r="S69" s="859"/>
      <c r="T69" s="859"/>
      <c r="U69" s="859"/>
      <c r="V69" s="859">
        <v>469</v>
      </c>
      <c r="W69" s="859"/>
      <c r="X69" s="859"/>
      <c r="Y69" s="859"/>
      <c r="Z69" s="859"/>
      <c r="AA69" s="859">
        <v>93</v>
      </c>
      <c r="AB69" s="859"/>
      <c r="AC69" s="859"/>
      <c r="AD69" s="859"/>
      <c r="AE69" s="859"/>
      <c r="AF69" s="859">
        <v>1431</v>
      </c>
      <c r="AG69" s="859"/>
      <c r="AH69" s="859"/>
      <c r="AI69" s="859"/>
      <c r="AJ69" s="859"/>
      <c r="AK69" s="859" t="s">
        <v>596</v>
      </c>
      <c r="AL69" s="859"/>
      <c r="AM69" s="859"/>
      <c r="AN69" s="859"/>
      <c r="AO69" s="859"/>
      <c r="AP69" s="859">
        <v>159</v>
      </c>
      <c r="AQ69" s="859"/>
      <c r="AR69" s="859"/>
      <c r="AS69" s="859"/>
      <c r="AT69" s="859"/>
      <c r="AU69" s="859" t="s">
        <v>598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584</v>
      </c>
      <c r="C70" s="903"/>
      <c r="D70" s="903"/>
      <c r="E70" s="903"/>
      <c r="F70" s="903"/>
      <c r="G70" s="903"/>
      <c r="H70" s="903"/>
      <c r="I70" s="903"/>
      <c r="J70" s="903"/>
      <c r="K70" s="903"/>
      <c r="L70" s="903"/>
      <c r="M70" s="903"/>
      <c r="N70" s="903"/>
      <c r="O70" s="903"/>
      <c r="P70" s="904"/>
      <c r="Q70" s="905">
        <v>798</v>
      </c>
      <c r="R70" s="859"/>
      <c r="S70" s="859"/>
      <c r="T70" s="859"/>
      <c r="U70" s="859"/>
      <c r="V70" s="859">
        <v>745</v>
      </c>
      <c r="W70" s="859"/>
      <c r="X70" s="859"/>
      <c r="Y70" s="859"/>
      <c r="Z70" s="859"/>
      <c r="AA70" s="859">
        <v>53</v>
      </c>
      <c r="AB70" s="859"/>
      <c r="AC70" s="859"/>
      <c r="AD70" s="859"/>
      <c r="AE70" s="859"/>
      <c r="AF70" s="859">
        <v>53</v>
      </c>
      <c r="AG70" s="859"/>
      <c r="AH70" s="859"/>
      <c r="AI70" s="859"/>
      <c r="AJ70" s="859"/>
      <c r="AK70" s="859">
        <v>0</v>
      </c>
      <c r="AL70" s="859"/>
      <c r="AM70" s="859"/>
      <c r="AN70" s="859"/>
      <c r="AO70" s="859"/>
      <c r="AP70" s="859" t="s">
        <v>579</v>
      </c>
      <c r="AQ70" s="859"/>
      <c r="AR70" s="859"/>
      <c r="AS70" s="859"/>
      <c r="AT70" s="859"/>
      <c r="AU70" s="859" t="s">
        <v>579</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585</v>
      </c>
      <c r="C71" s="903"/>
      <c r="D71" s="903"/>
      <c r="E71" s="903"/>
      <c r="F71" s="903"/>
      <c r="G71" s="903"/>
      <c r="H71" s="903"/>
      <c r="I71" s="903"/>
      <c r="J71" s="903"/>
      <c r="K71" s="903"/>
      <c r="L71" s="903"/>
      <c r="M71" s="903"/>
      <c r="N71" s="903"/>
      <c r="O71" s="903"/>
      <c r="P71" s="904"/>
      <c r="Q71" s="905">
        <v>254237</v>
      </c>
      <c r="R71" s="859"/>
      <c r="S71" s="859"/>
      <c r="T71" s="859"/>
      <c r="U71" s="859"/>
      <c r="V71" s="859">
        <v>237960</v>
      </c>
      <c r="W71" s="859"/>
      <c r="X71" s="859"/>
      <c r="Y71" s="859"/>
      <c r="Z71" s="859"/>
      <c r="AA71" s="859">
        <v>16277</v>
      </c>
      <c r="AB71" s="859"/>
      <c r="AC71" s="859"/>
      <c r="AD71" s="859"/>
      <c r="AE71" s="859"/>
      <c r="AF71" s="859">
        <v>16277</v>
      </c>
      <c r="AG71" s="859"/>
      <c r="AH71" s="859"/>
      <c r="AI71" s="859"/>
      <c r="AJ71" s="859"/>
      <c r="AK71" s="859">
        <v>534</v>
      </c>
      <c r="AL71" s="859"/>
      <c r="AM71" s="859"/>
      <c r="AN71" s="859"/>
      <c r="AO71" s="859"/>
      <c r="AP71" s="859" t="s">
        <v>579</v>
      </c>
      <c r="AQ71" s="859"/>
      <c r="AR71" s="859"/>
      <c r="AS71" s="859"/>
      <c r="AT71" s="859"/>
      <c r="AU71" s="859" t="s">
        <v>579</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586</v>
      </c>
      <c r="C72" s="903"/>
      <c r="D72" s="903"/>
      <c r="E72" s="903"/>
      <c r="F72" s="903"/>
      <c r="G72" s="903"/>
      <c r="H72" s="903"/>
      <c r="I72" s="903"/>
      <c r="J72" s="903"/>
      <c r="K72" s="903"/>
      <c r="L72" s="903"/>
      <c r="M72" s="903"/>
      <c r="N72" s="903"/>
      <c r="O72" s="903"/>
      <c r="P72" s="904"/>
      <c r="Q72" s="905">
        <v>8056</v>
      </c>
      <c r="R72" s="859"/>
      <c r="S72" s="859"/>
      <c r="T72" s="859"/>
      <c r="U72" s="859"/>
      <c r="V72" s="859">
        <v>6911</v>
      </c>
      <c r="W72" s="859"/>
      <c r="X72" s="859"/>
      <c r="Y72" s="859"/>
      <c r="Z72" s="859"/>
      <c r="AA72" s="859">
        <v>1145</v>
      </c>
      <c r="AB72" s="859"/>
      <c r="AC72" s="859"/>
      <c r="AD72" s="859"/>
      <c r="AE72" s="859"/>
      <c r="AF72" s="859" t="s">
        <v>598</v>
      </c>
      <c r="AG72" s="859"/>
      <c r="AH72" s="859"/>
      <c r="AI72" s="859"/>
      <c r="AJ72" s="859"/>
      <c r="AK72" s="859">
        <v>14</v>
      </c>
      <c r="AL72" s="859"/>
      <c r="AM72" s="859"/>
      <c r="AN72" s="859"/>
      <c r="AO72" s="859"/>
      <c r="AP72" s="859" t="s">
        <v>598</v>
      </c>
      <c r="AQ72" s="859"/>
      <c r="AR72" s="859"/>
      <c r="AS72" s="859"/>
      <c r="AT72" s="859"/>
      <c r="AU72" s="859" t="s">
        <v>598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587</v>
      </c>
      <c r="C73" s="903"/>
      <c r="D73" s="903"/>
      <c r="E73" s="903"/>
      <c r="F73" s="903"/>
      <c r="G73" s="903"/>
      <c r="H73" s="903"/>
      <c r="I73" s="903"/>
      <c r="J73" s="903"/>
      <c r="K73" s="903"/>
      <c r="L73" s="903"/>
      <c r="M73" s="903"/>
      <c r="N73" s="903"/>
      <c r="O73" s="903"/>
      <c r="P73" s="904"/>
      <c r="Q73" s="905">
        <v>1445</v>
      </c>
      <c r="R73" s="859"/>
      <c r="S73" s="859"/>
      <c r="T73" s="859"/>
      <c r="U73" s="859"/>
      <c r="V73" s="859">
        <v>1444</v>
      </c>
      <c r="W73" s="859"/>
      <c r="X73" s="859"/>
      <c r="Y73" s="859"/>
      <c r="Z73" s="859"/>
      <c r="AA73" s="859">
        <v>1</v>
      </c>
      <c r="AB73" s="859"/>
      <c r="AC73" s="859"/>
      <c r="AD73" s="859"/>
      <c r="AE73" s="859"/>
      <c r="AF73" s="859" t="s">
        <v>598</v>
      </c>
      <c r="AG73" s="859"/>
      <c r="AH73" s="859"/>
      <c r="AI73" s="859"/>
      <c r="AJ73" s="859"/>
      <c r="AK73" s="859" t="s">
        <v>598</v>
      </c>
      <c r="AL73" s="859"/>
      <c r="AM73" s="859"/>
      <c r="AN73" s="859"/>
      <c r="AO73" s="859"/>
      <c r="AP73" s="859" t="s">
        <v>598</v>
      </c>
      <c r="AQ73" s="859"/>
      <c r="AR73" s="859"/>
      <c r="AS73" s="859"/>
      <c r="AT73" s="859"/>
      <c r="AU73" s="859" t="s">
        <v>598</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588</v>
      </c>
      <c r="C74" s="903"/>
      <c r="D74" s="903"/>
      <c r="E74" s="903"/>
      <c r="F74" s="903"/>
      <c r="G74" s="903"/>
      <c r="H74" s="903"/>
      <c r="I74" s="903"/>
      <c r="J74" s="903"/>
      <c r="K74" s="903"/>
      <c r="L74" s="903"/>
      <c r="M74" s="903"/>
      <c r="N74" s="903"/>
      <c r="O74" s="903"/>
      <c r="P74" s="904"/>
      <c r="Q74" s="905">
        <v>1</v>
      </c>
      <c r="R74" s="859"/>
      <c r="S74" s="859"/>
      <c r="T74" s="859"/>
      <c r="U74" s="859"/>
      <c r="V74" s="859">
        <v>0</v>
      </c>
      <c r="W74" s="859"/>
      <c r="X74" s="859"/>
      <c r="Y74" s="859"/>
      <c r="Z74" s="859"/>
      <c r="AA74" s="859">
        <v>1</v>
      </c>
      <c r="AB74" s="859"/>
      <c r="AC74" s="859"/>
      <c r="AD74" s="859"/>
      <c r="AE74" s="859"/>
      <c r="AF74" s="859" t="s">
        <v>598</v>
      </c>
      <c r="AG74" s="859"/>
      <c r="AH74" s="859"/>
      <c r="AI74" s="859"/>
      <c r="AJ74" s="859"/>
      <c r="AK74" s="859" t="s">
        <v>598</v>
      </c>
      <c r="AL74" s="859"/>
      <c r="AM74" s="859"/>
      <c r="AN74" s="859"/>
      <c r="AO74" s="859"/>
      <c r="AP74" s="859" t="s">
        <v>598</v>
      </c>
      <c r="AQ74" s="859"/>
      <c r="AR74" s="859"/>
      <c r="AS74" s="859"/>
      <c r="AT74" s="859"/>
      <c r="AU74" s="859" t="s">
        <v>598</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589</v>
      </c>
      <c r="C75" s="903"/>
      <c r="D75" s="903"/>
      <c r="E75" s="903"/>
      <c r="F75" s="903"/>
      <c r="G75" s="903"/>
      <c r="H75" s="903"/>
      <c r="I75" s="903"/>
      <c r="J75" s="903"/>
      <c r="K75" s="903"/>
      <c r="L75" s="903"/>
      <c r="M75" s="903"/>
      <c r="N75" s="903"/>
      <c r="O75" s="903"/>
      <c r="P75" s="904"/>
      <c r="Q75" s="906">
        <v>59</v>
      </c>
      <c r="R75" s="907"/>
      <c r="S75" s="907"/>
      <c r="T75" s="907"/>
      <c r="U75" s="863"/>
      <c r="V75" s="908">
        <v>33</v>
      </c>
      <c r="W75" s="907"/>
      <c r="X75" s="907"/>
      <c r="Y75" s="907"/>
      <c r="Z75" s="863"/>
      <c r="AA75" s="908">
        <v>26</v>
      </c>
      <c r="AB75" s="907"/>
      <c r="AC75" s="907"/>
      <c r="AD75" s="907"/>
      <c r="AE75" s="863"/>
      <c r="AF75" s="908" t="s">
        <v>598</v>
      </c>
      <c r="AG75" s="907"/>
      <c r="AH75" s="907"/>
      <c r="AI75" s="907"/>
      <c r="AJ75" s="863"/>
      <c r="AK75" s="908" t="s">
        <v>598</v>
      </c>
      <c r="AL75" s="907"/>
      <c r="AM75" s="907"/>
      <c r="AN75" s="907"/>
      <c r="AO75" s="863"/>
      <c r="AP75" s="908" t="s">
        <v>598</v>
      </c>
      <c r="AQ75" s="907"/>
      <c r="AR75" s="907"/>
      <c r="AS75" s="907"/>
      <c r="AT75" s="863"/>
      <c r="AU75" s="908" t="s">
        <v>598</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590</v>
      </c>
      <c r="C76" s="903"/>
      <c r="D76" s="903"/>
      <c r="E76" s="903"/>
      <c r="F76" s="903"/>
      <c r="G76" s="903"/>
      <c r="H76" s="903"/>
      <c r="I76" s="903"/>
      <c r="J76" s="903"/>
      <c r="K76" s="903"/>
      <c r="L76" s="903"/>
      <c r="M76" s="903"/>
      <c r="N76" s="903"/>
      <c r="O76" s="903"/>
      <c r="P76" s="904"/>
      <c r="Q76" s="906">
        <v>42</v>
      </c>
      <c r="R76" s="907"/>
      <c r="S76" s="907"/>
      <c r="T76" s="907"/>
      <c r="U76" s="863"/>
      <c r="V76" s="908">
        <v>41</v>
      </c>
      <c r="W76" s="907"/>
      <c r="X76" s="907"/>
      <c r="Y76" s="907"/>
      <c r="Z76" s="863"/>
      <c r="AA76" s="908">
        <v>1</v>
      </c>
      <c r="AB76" s="907"/>
      <c r="AC76" s="907"/>
      <c r="AD76" s="907"/>
      <c r="AE76" s="863"/>
      <c r="AF76" s="908" t="s">
        <v>598</v>
      </c>
      <c r="AG76" s="907"/>
      <c r="AH76" s="907"/>
      <c r="AI76" s="907"/>
      <c r="AJ76" s="863"/>
      <c r="AK76" s="908" t="s">
        <v>598</v>
      </c>
      <c r="AL76" s="907"/>
      <c r="AM76" s="907"/>
      <c r="AN76" s="907"/>
      <c r="AO76" s="863"/>
      <c r="AP76" s="908" t="s">
        <v>598</v>
      </c>
      <c r="AQ76" s="907"/>
      <c r="AR76" s="907"/>
      <c r="AS76" s="907"/>
      <c r="AT76" s="863"/>
      <c r="AU76" s="908" t="s">
        <v>598</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390</v>
      </c>
      <c r="B88" s="817" t="s">
        <v>422</v>
      </c>
      <c r="C88" s="818"/>
      <c r="D88" s="818"/>
      <c r="E88" s="818"/>
      <c r="F88" s="818"/>
      <c r="G88" s="818"/>
      <c r="H88" s="818"/>
      <c r="I88" s="818"/>
      <c r="J88" s="818"/>
      <c r="K88" s="818"/>
      <c r="L88" s="818"/>
      <c r="M88" s="818"/>
      <c r="N88" s="818"/>
      <c r="O88" s="818"/>
      <c r="P88" s="819"/>
      <c r="Q88" s="869"/>
      <c r="R88" s="870"/>
      <c r="S88" s="870"/>
      <c r="T88" s="870"/>
      <c r="U88" s="870"/>
      <c r="V88" s="870"/>
      <c r="W88" s="870"/>
      <c r="X88" s="870"/>
      <c r="Y88" s="870"/>
      <c r="Z88" s="870"/>
      <c r="AA88" s="870"/>
      <c r="AB88" s="870"/>
      <c r="AC88" s="870"/>
      <c r="AD88" s="870"/>
      <c r="AE88" s="870"/>
      <c r="AF88" s="873">
        <f>SUM(AF68:AJ76)</f>
        <v>17899</v>
      </c>
      <c r="AG88" s="873"/>
      <c r="AH88" s="873"/>
      <c r="AI88" s="873"/>
      <c r="AJ88" s="873"/>
      <c r="AK88" s="870"/>
      <c r="AL88" s="870"/>
      <c r="AM88" s="870"/>
      <c r="AN88" s="870"/>
      <c r="AO88" s="870"/>
      <c r="AP88" s="873">
        <f>SUM(AP68:AT76)</f>
        <v>6801</v>
      </c>
      <c r="AQ88" s="873"/>
      <c r="AR88" s="873"/>
      <c r="AS88" s="873"/>
      <c r="AT88" s="873"/>
      <c r="AU88" s="873" t="s">
        <v>599</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423</v>
      </c>
      <c r="BS102" s="818"/>
      <c r="BT102" s="818"/>
      <c r="BU102" s="818"/>
      <c r="BV102" s="818"/>
      <c r="BW102" s="818"/>
      <c r="BX102" s="818"/>
      <c r="BY102" s="818"/>
      <c r="BZ102" s="818"/>
      <c r="CA102" s="818"/>
      <c r="CB102" s="818"/>
      <c r="CC102" s="818"/>
      <c r="CD102" s="818"/>
      <c r="CE102" s="818"/>
      <c r="CF102" s="818"/>
      <c r="CG102" s="819"/>
      <c r="CH102" s="916"/>
      <c r="CI102" s="917"/>
      <c r="CJ102" s="917"/>
      <c r="CK102" s="917"/>
      <c r="CL102" s="918"/>
      <c r="CM102" s="916"/>
      <c r="CN102" s="917"/>
      <c r="CO102" s="917"/>
      <c r="CP102" s="917"/>
      <c r="CQ102" s="918"/>
      <c r="CR102" s="919">
        <f>SUM(CR7:CV8)</f>
        <v>57</v>
      </c>
      <c r="CS102" s="881"/>
      <c r="CT102" s="881"/>
      <c r="CU102" s="881"/>
      <c r="CV102" s="920"/>
      <c r="CW102" s="919" t="s">
        <v>599</v>
      </c>
      <c r="CX102" s="881"/>
      <c r="CY102" s="881"/>
      <c r="CZ102" s="881"/>
      <c r="DA102" s="920"/>
      <c r="DB102" s="919" t="s">
        <v>599</v>
      </c>
      <c r="DC102" s="881"/>
      <c r="DD102" s="881"/>
      <c r="DE102" s="881"/>
      <c r="DF102" s="920"/>
      <c r="DG102" s="919" t="s">
        <v>599</v>
      </c>
      <c r="DH102" s="881"/>
      <c r="DI102" s="881"/>
      <c r="DJ102" s="881"/>
      <c r="DK102" s="920"/>
      <c r="DL102" s="919" t="s">
        <v>599</v>
      </c>
      <c r="DM102" s="881"/>
      <c r="DN102" s="881"/>
      <c r="DO102" s="881"/>
      <c r="DP102" s="920"/>
      <c r="DQ102" s="919" t="s">
        <v>599</v>
      </c>
      <c r="DR102" s="881"/>
      <c r="DS102" s="881"/>
      <c r="DT102" s="881"/>
      <c r="DU102" s="920"/>
      <c r="DV102" s="817"/>
      <c r="DW102" s="818"/>
      <c r="DX102" s="818"/>
      <c r="DY102" s="818"/>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431</v>
      </c>
      <c r="AB109" s="922"/>
      <c r="AC109" s="922"/>
      <c r="AD109" s="922"/>
      <c r="AE109" s="923"/>
      <c r="AF109" s="921" t="s">
        <v>432</v>
      </c>
      <c r="AG109" s="922"/>
      <c r="AH109" s="922"/>
      <c r="AI109" s="922"/>
      <c r="AJ109" s="923"/>
      <c r="AK109" s="921" t="s">
        <v>305</v>
      </c>
      <c r="AL109" s="922"/>
      <c r="AM109" s="922"/>
      <c r="AN109" s="922"/>
      <c r="AO109" s="923"/>
      <c r="AP109" s="921" t="s">
        <v>433</v>
      </c>
      <c r="AQ109" s="922"/>
      <c r="AR109" s="922"/>
      <c r="AS109" s="922"/>
      <c r="AT109" s="924"/>
      <c r="AU109" s="941" t="s">
        <v>430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431</v>
      </c>
      <c r="BR109" s="922"/>
      <c r="BS109" s="922"/>
      <c r="BT109" s="922"/>
      <c r="BU109" s="923"/>
      <c r="BV109" s="921" t="s">
        <v>432</v>
      </c>
      <c r="BW109" s="922"/>
      <c r="BX109" s="922"/>
      <c r="BY109" s="922"/>
      <c r="BZ109" s="923"/>
      <c r="CA109" s="921" t="s">
        <v>305</v>
      </c>
      <c r="CB109" s="922"/>
      <c r="CC109" s="922"/>
      <c r="CD109" s="922"/>
      <c r="CE109" s="923"/>
      <c r="CF109" s="942" t="s">
        <v>433</v>
      </c>
      <c r="CG109" s="942"/>
      <c r="CH109" s="942"/>
      <c r="CI109" s="942"/>
      <c r="CJ109" s="942"/>
      <c r="CK109" s="921" t="s">
        <v>434</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431</v>
      </c>
      <c r="DH109" s="922"/>
      <c r="DI109" s="922"/>
      <c r="DJ109" s="922"/>
      <c r="DK109" s="923"/>
      <c r="DL109" s="921" t="s">
        <v>432</v>
      </c>
      <c r="DM109" s="922"/>
      <c r="DN109" s="922"/>
      <c r="DO109" s="922"/>
      <c r="DP109" s="923"/>
      <c r="DQ109" s="921" t="s">
        <v>305</v>
      </c>
      <c r="DR109" s="922"/>
      <c r="DS109" s="922"/>
      <c r="DT109" s="922"/>
      <c r="DU109" s="923"/>
      <c r="DV109" s="921" t="s">
        <v>433</v>
      </c>
      <c r="DW109" s="922"/>
      <c r="DX109" s="922"/>
      <c r="DY109" s="922"/>
      <c r="DZ109" s="924"/>
    </row>
    <row r="110" spans="1:131" s="226" customFormat="1" ht="26.25" customHeight="1" x14ac:dyDescent="0.15">
      <c r="A110" s="925" t="s">
        <v>435</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389936</v>
      </c>
      <c r="AB110" s="929"/>
      <c r="AC110" s="929"/>
      <c r="AD110" s="929"/>
      <c r="AE110" s="930"/>
      <c r="AF110" s="931">
        <v>409057</v>
      </c>
      <c r="AG110" s="929"/>
      <c r="AH110" s="929"/>
      <c r="AI110" s="929"/>
      <c r="AJ110" s="930"/>
      <c r="AK110" s="931">
        <v>425083</v>
      </c>
      <c r="AL110" s="929"/>
      <c r="AM110" s="929"/>
      <c r="AN110" s="929"/>
      <c r="AO110" s="930"/>
      <c r="AP110" s="932">
        <v>18.899999999999999</v>
      </c>
      <c r="AQ110" s="933"/>
      <c r="AR110" s="933"/>
      <c r="AS110" s="933"/>
      <c r="AT110" s="934"/>
      <c r="AU110" s="935" t="s">
        <v>72</v>
      </c>
      <c r="AV110" s="936"/>
      <c r="AW110" s="936"/>
      <c r="AX110" s="936"/>
      <c r="AY110" s="936"/>
      <c r="AZ110" s="958" t="s">
        <v>436</v>
      </c>
      <c r="BA110" s="926"/>
      <c r="BB110" s="926"/>
      <c r="BC110" s="926"/>
      <c r="BD110" s="926"/>
      <c r="BE110" s="926"/>
      <c r="BF110" s="926"/>
      <c r="BG110" s="926"/>
      <c r="BH110" s="926"/>
      <c r="BI110" s="926"/>
      <c r="BJ110" s="926"/>
      <c r="BK110" s="926"/>
      <c r="BL110" s="926"/>
      <c r="BM110" s="926"/>
      <c r="BN110" s="926"/>
      <c r="BO110" s="926"/>
      <c r="BP110" s="927"/>
      <c r="BQ110" s="959">
        <v>3787985</v>
      </c>
      <c r="BR110" s="960"/>
      <c r="BS110" s="960"/>
      <c r="BT110" s="960"/>
      <c r="BU110" s="960"/>
      <c r="BV110" s="960">
        <v>4138063</v>
      </c>
      <c r="BW110" s="960"/>
      <c r="BX110" s="960"/>
      <c r="BY110" s="960"/>
      <c r="BZ110" s="960"/>
      <c r="CA110" s="960">
        <v>4135756</v>
      </c>
      <c r="CB110" s="960"/>
      <c r="CC110" s="960"/>
      <c r="CD110" s="960"/>
      <c r="CE110" s="960"/>
      <c r="CF110" s="973">
        <v>183.7</v>
      </c>
      <c r="CG110" s="974"/>
      <c r="CH110" s="974"/>
      <c r="CI110" s="974"/>
      <c r="CJ110" s="974"/>
      <c r="CK110" s="975" t="s">
        <v>437</v>
      </c>
      <c r="CL110" s="976"/>
      <c r="CM110" s="958" t="s">
        <v>438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439</v>
      </c>
      <c r="DH110" s="960"/>
      <c r="DI110" s="960"/>
      <c r="DJ110" s="960"/>
      <c r="DK110" s="960"/>
      <c r="DL110" s="960" t="s">
        <v>440</v>
      </c>
      <c r="DM110" s="960"/>
      <c r="DN110" s="960"/>
      <c r="DO110" s="960"/>
      <c r="DP110" s="960"/>
      <c r="DQ110" s="960" t="s">
        <v>439</v>
      </c>
      <c r="DR110" s="960"/>
      <c r="DS110" s="960"/>
      <c r="DT110" s="960"/>
      <c r="DU110" s="960"/>
      <c r="DV110" s="961" t="s">
        <v>440</v>
      </c>
      <c r="DW110" s="961"/>
      <c r="DX110" s="961"/>
      <c r="DY110" s="961"/>
      <c r="DZ110" s="962"/>
    </row>
    <row r="111" spans="1:131" s="226" customFormat="1" ht="26.25" customHeight="1" x14ac:dyDescent="0.15">
      <c r="A111" s="963" t="s">
        <v>441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440</v>
      </c>
      <c r="AB111" s="967"/>
      <c r="AC111" s="967"/>
      <c r="AD111" s="967"/>
      <c r="AE111" s="968"/>
      <c r="AF111" s="969" t="s">
        <v>440</v>
      </c>
      <c r="AG111" s="967"/>
      <c r="AH111" s="967"/>
      <c r="AI111" s="967"/>
      <c r="AJ111" s="968"/>
      <c r="AK111" s="969" t="s">
        <v>227</v>
      </c>
      <c r="AL111" s="967"/>
      <c r="AM111" s="967"/>
      <c r="AN111" s="967"/>
      <c r="AO111" s="968"/>
      <c r="AP111" s="970" t="s">
        <v>442</v>
      </c>
      <c r="AQ111" s="971"/>
      <c r="AR111" s="971"/>
      <c r="AS111" s="971"/>
      <c r="AT111" s="972"/>
      <c r="AU111" s="937"/>
      <c r="AV111" s="938"/>
      <c r="AW111" s="938"/>
      <c r="AX111" s="938"/>
      <c r="AY111" s="938"/>
      <c r="AZ111" s="951" t="s">
        <v>443</v>
      </c>
      <c r="BA111" s="952"/>
      <c r="BB111" s="952"/>
      <c r="BC111" s="952"/>
      <c r="BD111" s="952"/>
      <c r="BE111" s="952"/>
      <c r="BF111" s="952"/>
      <c r="BG111" s="952"/>
      <c r="BH111" s="952"/>
      <c r="BI111" s="952"/>
      <c r="BJ111" s="952"/>
      <c r="BK111" s="952"/>
      <c r="BL111" s="952"/>
      <c r="BM111" s="952"/>
      <c r="BN111" s="952"/>
      <c r="BO111" s="952"/>
      <c r="BP111" s="953"/>
      <c r="BQ111" s="954">
        <v>405</v>
      </c>
      <c r="BR111" s="955"/>
      <c r="BS111" s="955"/>
      <c r="BT111" s="955"/>
      <c r="BU111" s="955"/>
      <c r="BV111" s="955">
        <v>157</v>
      </c>
      <c r="BW111" s="955"/>
      <c r="BX111" s="955"/>
      <c r="BY111" s="955"/>
      <c r="BZ111" s="955"/>
      <c r="CA111" s="955">
        <v>50</v>
      </c>
      <c r="CB111" s="955"/>
      <c r="CC111" s="955"/>
      <c r="CD111" s="955"/>
      <c r="CE111" s="955"/>
      <c r="CF111" s="949">
        <v>0</v>
      </c>
      <c r="CG111" s="950"/>
      <c r="CH111" s="950"/>
      <c r="CI111" s="950"/>
      <c r="CJ111" s="950"/>
      <c r="CK111" s="977"/>
      <c r="CL111" s="978"/>
      <c r="CM111" s="951" t="s">
        <v>444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439</v>
      </c>
      <c r="DH111" s="955"/>
      <c r="DI111" s="955"/>
      <c r="DJ111" s="955"/>
      <c r="DK111" s="955"/>
      <c r="DL111" s="955" t="s">
        <v>440</v>
      </c>
      <c r="DM111" s="955"/>
      <c r="DN111" s="955"/>
      <c r="DO111" s="955"/>
      <c r="DP111" s="955"/>
      <c r="DQ111" s="955" t="s">
        <v>227</v>
      </c>
      <c r="DR111" s="955"/>
      <c r="DS111" s="955"/>
      <c r="DT111" s="955"/>
      <c r="DU111" s="955"/>
      <c r="DV111" s="956" t="s">
        <v>227</v>
      </c>
      <c r="DW111" s="956"/>
      <c r="DX111" s="956"/>
      <c r="DY111" s="956"/>
      <c r="DZ111" s="957"/>
    </row>
    <row r="112" spans="1:131" s="226" customFormat="1" ht="26.25" customHeight="1" x14ac:dyDescent="0.15">
      <c r="A112" s="981" t="s">
        <v>445</v>
      </c>
      <c r="B112" s="982"/>
      <c r="C112" s="952" t="s">
        <v>446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439</v>
      </c>
      <c r="AB112" s="988"/>
      <c r="AC112" s="988"/>
      <c r="AD112" s="988"/>
      <c r="AE112" s="989"/>
      <c r="AF112" s="990" t="s">
        <v>440</v>
      </c>
      <c r="AG112" s="988"/>
      <c r="AH112" s="988"/>
      <c r="AI112" s="988"/>
      <c r="AJ112" s="989"/>
      <c r="AK112" s="990" t="s">
        <v>227</v>
      </c>
      <c r="AL112" s="988"/>
      <c r="AM112" s="988"/>
      <c r="AN112" s="988"/>
      <c r="AO112" s="989"/>
      <c r="AP112" s="991" t="s">
        <v>440</v>
      </c>
      <c r="AQ112" s="992"/>
      <c r="AR112" s="992"/>
      <c r="AS112" s="992"/>
      <c r="AT112" s="993"/>
      <c r="AU112" s="937"/>
      <c r="AV112" s="938"/>
      <c r="AW112" s="938"/>
      <c r="AX112" s="938"/>
      <c r="AY112" s="938"/>
      <c r="AZ112" s="951" t="s">
        <v>447</v>
      </c>
      <c r="BA112" s="952"/>
      <c r="BB112" s="952"/>
      <c r="BC112" s="952"/>
      <c r="BD112" s="952"/>
      <c r="BE112" s="952"/>
      <c r="BF112" s="952"/>
      <c r="BG112" s="952"/>
      <c r="BH112" s="952"/>
      <c r="BI112" s="952"/>
      <c r="BJ112" s="952"/>
      <c r="BK112" s="952"/>
      <c r="BL112" s="952"/>
      <c r="BM112" s="952"/>
      <c r="BN112" s="952"/>
      <c r="BO112" s="952"/>
      <c r="BP112" s="953"/>
      <c r="BQ112" s="954">
        <v>1334232</v>
      </c>
      <c r="BR112" s="955"/>
      <c r="BS112" s="955"/>
      <c r="BT112" s="955"/>
      <c r="BU112" s="955"/>
      <c r="BV112" s="955">
        <v>1218834</v>
      </c>
      <c r="BW112" s="955"/>
      <c r="BX112" s="955"/>
      <c r="BY112" s="955"/>
      <c r="BZ112" s="955"/>
      <c r="CA112" s="955">
        <v>1107042</v>
      </c>
      <c r="CB112" s="955"/>
      <c r="CC112" s="955"/>
      <c r="CD112" s="955"/>
      <c r="CE112" s="955"/>
      <c r="CF112" s="949">
        <v>49.2</v>
      </c>
      <c r="CG112" s="950"/>
      <c r="CH112" s="950"/>
      <c r="CI112" s="950"/>
      <c r="CJ112" s="950"/>
      <c r="CK112" s="977"/>
      <c r="CL112" s="978"/>
      <c r="CM112" s="951" t="s">
        <v>448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227</v>
      </c>
      <c r="DH112" s="955"/>
      <c r="DI112" s="955"/>
      <c r="DJ112" s="955"/>
      <c r="DK112" s="955"/>
      <c r="DL112" s="955" t="s">
        <v>440</v>
      </c>
      <c r="DM112" s="955"/>
      <c r="DN112" s="955"/>
      <c r="DO112" s="955"/>
      <c r="DP112" s="955"/>
      <c r="DQ112" s="955" t="s">
        <v>227</v>
      </c>
      <c r="DR112" s="955"/>
      <c r="DS112" s="955"/>
      <c r="DT112" s="955"/>
      <c r="DU112" s="955"/>
      <c r="DV112" s="956" t="s">
        <v>439</v>
      </c>
      <c r="DW112" s="956"/>
      <c r="DX112" s="956"/>
      <c r="DY112" s="956"/>
      <c r="DZ112" s="957"/>
    </row>
    <row r="113" spans="1:130" s="226" customFormat="1" ht="26.25" customHeight="1" x14ac:dyDescent="0.15">
      <c r="A113" s="983"/>
      <c r="B113" s="984"/>
      <c r="C113" s="952" t="s">
        <v>449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135640</v>
      </c>
      <c r="AB113" s="967"/>
      <c r="AC113" s="967"/>
      <c r="AD113" s="967"/>
      <c r="AE113" s="968"/>
      <c r="AF113" s="969">
        <v>145904</v>
      </c>
      <c r="AG113" s="967"/>
      <c r="AH113" s="967"/>
      <c r="AI113" s="967"/>
      <c r="AJ113" s="968"/>
      <c r="AK113" s="969">
        <v>146535</v>
      </c>
      <c r="AL113" s="967"/>
      <c r="AM113" s="967"/>
      <c r="AN113" s="967"/>
      <c r="AO113" s="968"/>
      <c r="AP113" s="970">
        <v>6.5</v>
      </c>
      <c r="AQ113" s="971"/>
      <c r="AR113" s="971"/>
      <c r="AS113" s="971"/>
      <c r="AT113" s="972"/>
      <c r="AU113" s="937"/>
      <c r="AV113" s="938"/>
      <c r="AW113" s="938"/>
      <c r="AX113" s="938"/>
      <c r="AY113" s="938"/>
      <c r="AZ113" s="951" t="s">
        <v>450</v>
      </c>
      <c r="BA113" s="952"/>
      <c r="BB113" s="952"/>
      <c r="BC113" s="952"/>
      <c r="BD113" s="952"/>
      <c r="BE113" s="952"/>
      <c r="BF113" s="952"/>
      <c r="BG113" s="952"/>
      <c r="BH113" s="952"/>
      <c r="BI113" s="952"/>
      <c r="BJ113" s="952"/>
      <c r="BK113" s="952"/>
      <c r="BL113" s="952"/>
      <c r="BM113" s="952"/>
      <c r="BN113" s="952"/>
      <c r="BO113" s="952"/>
      <c r="BP113" s="953"/>
      <c r="BQ113" s="954">
        <v>7573</v>
      </c>
      <c r="BR113" s="955"/>
      <c r="BS113" s="955"/>
      <c r="BT113" s="955"/>
      <c r="BU113" s="955"/>
      <c r="BV113" s="955">
        <v>7470</v>
      </c>
      <c r="BW113" s="955"/>
      <c r="BX113" s="955"/>
      <c r="BY113" s="955"/>
      <c r="BZ113" s="955"/>
      <c r="CA113" s="955">
        <v>10845</v>
      </c>
      <c r="CB113" s="955"/>
      <c r="CC113" s="955"/>
      <c r="CD113" s="955"/>
      <c r="CE113" s="955"/>
      <c r="CF113" s="949">
        <v>0.5</v>
      </c>
      <c r="CG113" s="950"/>
      <c r="CH113" s="950"/>
      <c r="CI113" s="950"/>
      <c r="CJ113" s="950"/>
      <c r="CK113" s="977"/>
      <c r="CL113" s="978"/>
      <c r="CM113" s="951" t="s">
        <v>451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440</v>
      </c>
      <c r="DH113" s="988"/>
      <c r="DI113" s="988"/>
      <c r="DJ113" s="988"/>
      <c r="DK113" s="989"/>
      <c r="DL113" s="990" t="s">
        <v>440</v>
      </c>
      <c r="DM113" s="988"/>
      <c r="DN113" s="988"/>
      <c r="DO113" s="988"/>
      <c r="DP113" s="989"/>
      <c r="DQ113" s="990" t="s">
        <v>440</v>
      </c>
      <c r="DR113" s="988"/>
      <c r="DS113" s="988"/>
      <c r="DT113" s="988"/>
      <c r="DU113" s="989"/>
      <c r="DV113" s="991" t="s">
        <v>440</v>
      </c>
      <c r="DW113" s="992"/>
      <c r="DX113" s="992"/>
      <c r="DY113" s="992"/>
      <c r="DZ113" s="993"/>
    </row>
    <row r="114" spans="1:130" s="226" customFormat="1" ht="26.25" customHeight="1" x14ac:dyDescent="0.15">
      <c r="A114" s="983"/>
      <c r="B114" s="984"/>
      <c r="C114" s="952" t="s">
        <v>452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2151</v>
      </c>
      <c r="AB114" s="988"/>
      <c r="AC114" s="988"/>
      <c r="AD114" s="988"/>
      <c r="AE114" s="989"/>
      <c r="AF114" s="990">
        <v>2073</v>
      </c>
      <c r="AG114" s="988"/>
      <c r="AH114" s="988"/>
      <c r="AI114" s="988"/>
      <c r="AJ114" s="989"/>
      <c r="AK114" s="990">
        <v>2239</v>
      </c>
      <c r="AL114" s="988"/>
      <c r="AM114" s="988"/>
      <c r="AN114" s="988"/>
      <c r="AO114" s="989"/>
      <c r="AP114" s="991">
        <v>0.1</v>
      </c>
      <c r="AQ114" s="992"/>
      <c r="AR114" s="992"/>
      <c r="AS114" s="992"/>
      <c r="AT114" s="993"/>
      <c r="AU114" s="937"/>
      <c r="AV114" s="938"/>
      <c r="AW114" s="938"/>
      <c r="AX114" s="938"/>
      <c r="AY114" s="938"/>
      <c r="AZ114" s="951" t="s">
        <v>453</v>
      </c>
      <c r="BA114" s="952"/>
      <c r="BB114" s="952"/>
      <c r="BC114" s="952"/>
      <c r="BD114" s="952"/>
      <c r="BE114" s="952"/>
      <c r="BF114" s="952"/>
      <c r="BG114" s="952"/>
      <c r="BH114" s="952"/>
      <c r="BI114" s="952"/>
      <c r="BJ114" s="952"/>
      <c r="BK114" s="952"/>
      <c r="BL114" s="952"/>
      <c r="BM114" s="952"/>
      <c r="BN114" s="952"/>
      <c r="BO114" s="952"/>
      <c r="BP114" s="953"/>
      <c r="BQ114" s="954">
        <v>491353</v>
      </c>
      <c r="BR114" s="955"/>
      <c r="BS114" s="955"/>
      <c r="BT114" s="955"/>
      <c r="BU114" s="955"/>
      <c r="BV114" s="955">
        <v>484071</v>
      </c>
      <c r="BW114" s="955"/>
      <c r="BX114" s="955"/>
      <c r="BY114" s="955"/>
      <c r="BZ114" s="955"/>
      <c r="CA114" s="955">
        <v>443559</v>
      </c>
      <c r="CB114" s="955"/>
      <c r="CC114" s="955"/>
      <c r="CD114" s="955"/>
      <c r="CE114" s="955"/>
      <c r="CF114" s="949">
        <v>19.7</v>
      </c>
      <c r="CG114" s="950"/>
      <c r="CH114" s="950"/>
      <c r="CI114" s="950"/>
      <c r="CJ114" s="950"/>
      <c r="CK114" s="977"/>
      <c r="CL114" s="978"/>
      <c r="CM114" s="951" t="s">
        <v>454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227</v>
      </c>
      <c r="DH114" s="988"/>
      <c r="DI114" s="988"/>
      <c r="DJ114" s="988"/>
      <c r="DK114" s="989"/>
      <c r="DL114" s="990" t="s">
        <v>440</v>
      </c>
      <c r="DM114" s="988"/>
      <c r="DN114" s="988"/>
      <c r="DO114" s="988"/>
      <c r="DP114" s="989"/>
      <c r="DQ114" s="990" t="s">
        <v>440</v>
      </c>
      <c r="DR114" s="988"/>
      <c r="DS114" s="988"/>
      <c r="DT114" s="988"/>
      <c r="DU114" s="989"/>
      <c r="DV114" s="991" t="s">
        <v>227</v>
      </c>
      <c r="DW114" s="992"/>
      <c r="DX114" s="992"/>
      <c r="DY114" s="992"/>
      <c r="DZ114" s="993"/>
    </row>
    <row r="115" spans="1:130" s="226" customFormat="1" ht="26.25" customHeight="1" x14ac:dyDescent="0.15">
      <c r="A115" s="983"/>
      <c r="B115" s="984"/>
      <c r="C115" s="952" t="s">
        <v>455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396</v>
      </c>
      <c r="AB115" s="967"/>
      <c r="AC115" s="967"/>
      <c r="AD115" s="967"/>
      <c r="AE115" s="968"/>
      <c r="AF115" s="969">
        <v>248</v>
      </c>
      <c r="AG115" s="967"/>
      <c r="AH115" s="967"/>
      <c r="AI115" s="967"/>
      <c r="AJ115" s="968"/>
      <c r="AK115" s="969">
        <v>107</v>
      </c>
      <c r="AL115" s="967"/>
      <c r="AM115" s="967"/>
      <c r="AN115" s="967"/>
      <c r="AO115" s="968"/>
      <c r="AP115" s="970">
        <v>0</v>
      </c>
      <c r="AQ115" s="971"/>
      <c r="AR115" s="971"/>
      <c r="AS115" s="971"/>
      <c r="AT115" s="972"/>
      <c r="AU115" s="937"/>
      <c r="AV115" s="938"/>
      <c r="AW115" s="938"/>
      <c r="AX115" s="938"/>
      <c r="AY115" s="938"/>
      <c r="AZ115" s="951" t="s">
        <v>456</v>
      </c>
      <c r="BA115" s="952"/>
      <c r="BB115" s="952"/>
      <c r="BC115" s="952"/>
      <c r="BD115" s="952"/>
      <c r="BE115" s="952"/>
      <c r="BF115" s="952"/>
      <c r="BG115" s="952"/>
      <c r="BH115" s="952"/>
      <c r="BI115" s="952"/>
      <c r="BJ115" s="952"/>
      <c r="BK115" s="952"/>
      <c r="BL115" s="952"/>
      <c r="BM115" s="952"/>
      <c r="BN115" s="952"/>
      <c r="BO115" s="952"/>
      <c r="BP115" s="953"/>
      <c r="BQ115" s="954" t="s">
        <v>439</v>
      </c>
      <c r="BR115" s="955"/>
      <c r="BS115" s="955"/>
      <c r="BT115" s="955"/>
      <c r="BU115" s="955"/>
      <c r="BV115" s="955" t="s">
        <v>227</v>
      </c>
      <c r="BW115" s="955"/>
      <c r="BX115" s="955"/>
      <c r="BY115" s="955"/>
      <c r="BZ115" s="955"/>
      <c r="CA115" s="955" t="s">
        <v>440</v>
      </c>
      <c r="CB115" s="955"/>
      <c r="CC115" s="955"/>
      <c r="CD115" s="955"/>
      <c r="CE115" s="955"/>
      <c r="CF115" s="949" t="s">
        <v>227</v>
      </c>
      <c r="CG115" s="950"/>
      <c r="CH115" s="950"/>
      <c r="CI115" s="950"/>
      <c r="CJ115" s="950"/>
      <c r="CK115" s="977"/>
      <c r="CL115" s="978"/>
      <c r="CM115" s="951" t="s">
        <v>457</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440</v>
      </c>
      <c r="DH115" s="988"/>
      <c r="DI115" s="988"/>
      <c r="DJ115" s="988"/>
      <c r="DK115" s="989"/>
      <c r="DL115" s="990" t="s">
        <v>440</v>
      </c>
      <c r="DM115" s="988"/>
      <c r="DN115" s="988"/>
      <c r="DO115" s="988"/>
      <c r="DP115" s="989"/>
      <c r="DQ115" s="990" t="s">
        <v>227</v>
      </c>
      <c r="DR115" s="988"/>
      <c r="DS115" s="988"/>
      <c r="DT115" s="988"/>
      <c r="DU115" s="989"/>
      <c r="DV115" s="991" t="s">
        <v>440</v>
      </c>
      <c r="DW115" s="992"/>
      <c r="DX115" s="992"/>
      <c r="DY115" s="992"/>
      <c r="DZ115" s="993"/>
    </row>
    <row r="116" spans="1:130" s="226" customFormat="1" ht="26.25" customHeight="1" x14ac:dyDescent="0.15">
      <c r="A116" s="985"/>
      <c r="B116" s="986"/>
      <c r="C116" s="994" t="s">
        <v>458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227</v>
      </c>
      <c r="AB116" s="988"/>
      <c r="AC116" s="988"/>
      <c r="AD116" s="988"/>
      <c r="AE116" s="989"/>
      <c r="AF116" s="990" t="s">
        <v>227</v>
      </c>
      <c r="AG116" s="988"/>
      <c r="AH116" s="988"/>
      <c r="AI116" s="988"/>
      <c r="AJ116" s="989"/>
      <c r="AK116" s="990" t="s">
        <v>440</v>
      </c>
      <c r="AL116" s="988"/>
      <c r="AM116" s="988"/>
      <c r="AN116" s="988"/>
      <c r="AO116" s="989"/>
      <c r="AP116" s="991" t="s">
        <v>227</v>
      </c>
      <c r="AQ116" s="992"/>
      <c r="AR116" s="992"/>
      <c r="AS116" s="992"/>
      <c r="AT116" s="993"/>
      <c r="AU116" s="937"/>
      <c r="AV116" s="938"/>
      <c r="AW116" s="938"/>
      <c r="AX116" s="938"/>
      <c r="AY116" s="938"/>
      <c r="AZ116" s="996" t="s">
        <v>459</v>
      </c>
      <c r="BA116" s="997"/>
      <c r="BB116" s="997"/>
      <c r="BC116" s="997"/>
      <c r="BD116" s="997"/>
      <c r="BE116" s="997"/>
      <c r="BF116" s="997"/>
      <c r="BG116" s="997"/>
      <c r="BH116" s="997"/>
      <c r="BI116" s="997"/>
      <c r="BJ116" s="997"/>
      <c r="BK116" s="997"/>
      <c r="BL116" s="997"/>
      <c r="BM116" s="997"/>
      <c r="BN116" s="997"/>
      <c r="BO116" s="997"/>
      <c r="BP116" s="998"/>
      <c r="BQ116" s="954" t="s">
        <v>440</v>
      </c>
      <c r="BR116" s="955"/>
      <c r="BS116" s="955"/>
      <c r="BT116" s="955"/>
      <c r="BU116" s="955"/>
      <c r="BV116" s="955" t="s">
        <v>227</v>
      </c>
      <c r="BW116" s="955"/>
      <c r="BX116" s="955"/>
      <c r="BY116" s="955"/>
      <c r="BZ116" s="955"/>
      <c r="CA116" s="955" t="s">
        <v>440</v>
      </c>
      <c r="CB116" s="955"/>
      <c r="CC116" s="955"/>
      <c r="CD116" s="955"/>
      <c r="CE116" s="955"/>
      <c r="CF116" s="949" t="s">
        <v>227</v>
      </c>
      <c r="CG116" s="950"/>
      <c r="CH116" s="950"/>
      <c r="CI116" s="950"/>
      <c r="CJ116" s="950"/>
      <c r="CK116" s="977"/>
      <c r="CL116" s="978"/>
      <c r="CM116" s="951" t="s">
        <v>460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440</v>
      </c>
      <c r="DH116" s="988"/>
      <c r="DI116" s="988"/>
      <c r="DJ116" s="988"/>
      <c r="DK116" s="989"/>
      <c r="DL116" s="990" t="s">
        <v>439</v>
      </c>
      <c r="DM116" s="988"/>
      <c r="DN116" s="988"/>
      <c r="DO116" s="988"/>
      <c r="DP116" s="989"/>
      <c r="DQ116" s="990" t="s">
        <v>440</v>
      </c>
      <c r="DR116" s="988"/>
      <c r="DS116" s="988"/>
      <c r="DT116" s="988"/>
      <c r="DU116" s="989"/>
      <c r="DV116" s="991" t="s">
        <v>227</v>
      </c>
      <c r="DW116" s="992"/>
      <c r="DX116" s="992"/>
      <c r="DY116" s="992"/>
      <c r="DZ116" s="993"/>
    </row>
    <row r="117" spans="1:130" s="226"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461</v>
      </c>
      <c r="Z117" s="923"/>
      <c r="AA117" s="1007">
        <v>528123</v>
      </c>
      <c r="AB117" s="1008"/>
      <c r="AC117" s="1008"/>
      <c r="AD117" s="1008"/>
      <c r="AE117" s="1009"/>
      <c r="AF117" s="1010">
        <v>557282</v>
      </c>
      <c r="AG117" s="1008"/>
      <c r="AH117" s="1008"/>
      <c r="AI117" s="1008"/>
      <c r="AJ117" s="1009"/>
      <c r="AK117" s="1010">
        <v>573964</v>
      </c>
      <c r="AL117" s="1008"/>
      <c r="AM117" s="1008"/>
      <c r="AN117" s="1008"/>
      <c r="AO117" s="1009"/>
      <c r="AP117" s="1011"/>
      <c r="AQ117" s="1012"/>
      <c r="AR117" s="1012"/>
      <c r="AS117" s="1012"/>
      <c r="AT117" s="1013"/>
      <c r="AU117" s="937"/>
      <c r="AV117" s="938"/>
      <c r="AW117" s="938"/>
      <c r="AX117" s="938"/>
      <c r="AY117" s="938"/>
      <c r="AZ117" s="1003" t="s">
        <v>462</v>
      </c>
      <c r="BA117" s="1004"/>
      <c r="BB117" s="1004"/>
      <c r="BC117" s="1004"/>
      <c r="BD117" s="1004"/>
      <c r="BE117" s="1004"/>
      <c r="BF117" s="1004"/>
      <c r="BG117" s="1004"/>
      <c r="BH117" s="1004"/>
      <c r="BI117" s="1004"/>
      <c r="BJ117" s="1004"/>
      <c r="BK117" s="1004"/>
      <c r="BL117" s="1004"/>
      <c r="BM117" s="1004"/>
      <c r="BN117" s="1004"/>
      <c r="BO117" s="1004"/>
      <c r="BP117" s="1005"/>
      <c r="BQ117" s="954" t="s">
        <v>440</v>
      </c>
      <c r="BR117" s="955"/>
      <c r="BS117" s="955"/>
      <c r="BT117" s="955"/>
      <c r="BU117" s="955"/>
      <c r="BV117" s="955" t="s">
        <v>227</v>
      </c>
      <c r="BW117" s="955"/>
      <c r="BX117" s="955"/>
      <c r="BY117" s="955"/>
      <c r="BZ117" s="955"/>
      <c r="CA117" s="955" t="s">
        <v>439</v>
      </c>
      <c r="CB117" s="955"/>
      <c r="CC117" s="955"/>
      <c r="CD117" s="955"/>
      <c r="CE117" s="955"/>
      <c r="CF117" s="949" t="s">
        <v>227</v>
      </c>
      <c r="CG117" s="950"/>
      <c r="CH117" s="950"/>
      <c r="CI117" s="950"/>
      <c r="CJ117" s="950"/>
      <c r="CK117" s="977"/>
      <c r="CL117" s="978"/>
      <c r="CM117" s="951" t="s">
        <v>463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439</v>
      </c>
      <c r="DH117" s="988"/>
      <c r="DI117" s="988"/>
      <c r="DJ117" s="988"/>
      <c r="DK117" s="989"/>
      <c r="DL117" s="990" t="s">
        <v>227</v>
      </c>
      <c r="DM117" s="988"/>
      <c r="DN117" s="988"/>
      <c r="DO117" s="988"/>
      <c r="DP117" s="989"/>
      <c r="DQ117" s="990" t="s">
        <v>440</v>
      </c>
      <c r="DR117" s="988"/>
      <c r="DS117" s="988"/>
      <c r="DT117" s="988"/>
      <c r="DU117" s="989"/>
      <c r="DV117" s="991" t="s">
        <v>440</v>
      </c>
      <c r="DW117" s="992"/>
      <c r="DX117" s="992"/>
      <c r="DY117" s="992"/>
      <c r="DZ117" s="993"/>
    </row>
    <row r="118" spans="1:130" s="226" customFormat="1" ht="26.25" customHeight="1" x14ac:dyDescent="0.15">
      <c r="A118" s="941" t="s">
        <v>434</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431</v>
      </c>
      <c r="AB118" s="922"/>
      <c r="AC118" s="922"/>
      <c r="AD118" s="922"/>
      <c r="AE118" s="923"/>
      <c r="AF118" s="921" t="s">
        <v>432</v>
      </c>
      <c r="AG118" s="922"/>
      <c r="AH118" s="922"/>
      <c r="AI118" s="922"/>
      <c r="AJ118" s="923"/>
      <c r="AK118" s="921" t="s">
        <v>305</v>
      </c>
      <c r="AL118" s="922"/>
      <c r="AM118" s="922"/>
      <c r="AN118" s="922"/>
      <c r="AO118" s="923"/>
      <c r="AP118" s="999" t="s">
        <v>433</v>
      </c>
      <c r="AQ118" s="1000"/>
      <c r="AR118" s="1000"/>
      <c r="AS118" s="1000"/>
      <c r="AT118" s="1001"/>
      <c r="AU118" s="937"/>
      <c r="AV118" s="938"/>
      <c r="AW118" s="938"/>
      <c r="AX118" s="938"/>
      <c r="AY118" s="938"/>
      <c r="AZ118" s="1002" t="s">
        <v>464</v>
      </c>
      <c r="BA118" s="994"/>
      <c r="BB118" s="994"/>
      <c r="BC118" s="994"/>
      <c r="BD118" s="994"/>
      <c r="BE118" s="994"/>
      <c r="BF118" s="994"/>
      <c r="BG118" s="994"/>
      <c r="BH118" s="994"/>
      <c r="BI118" s="994"/>
      <c r="BJ118" s="994"/>
      <c r="BK118" s="994"/>
      <c r="BL118" s="994"/>
      <c r="BM118" s="994"/>
      <c r="BN118" s="994"/>
      <c r="BO118" s="994"/>
      <c r="BP118" s="995"/>
      <c r="BQ118" s="1028" t="s">
        <v>440</v>
      </c>
      <c r="BR118" s="1029"/>
      <c r="BS118" s="1029"/>
      <c r="BT118" s="1029"/>
      <c r="BU118" s="1029"/>
      <c r="BV118" s="1029" t="s">
        <v>227</v>
      </c>
      <c r="BW118" s="1029"/>
      <c r="BX118" s="1029"/>
      <c r="BY118" s="1029"/>
      <c r="BZ118" s="1029"/>
      <c r="CA118" s="1029" t="s">
        <v>440</v>
      </c>
      <c r="CB118" s="1029"/>
      <c r="CC118" s="1029"/>
      <c r="CD118" s="1029"/>
      <c r="CE118" s="1029"/>
      <c r="CF118" s="949" t="s">
        <v>227</v>
      </c>
      <c r="CG118" s="950"/>
      <c r="CH118" s="950"/>
      <c r="CI118" s="950"/>
      <c r="CJ118" s="950"/>
      <c r="CK118" s="977"/>
      <c r="CL118" s="978"/>
      <c r="CM118" s="951" t="s">
        <v>465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440</v>
      </c>
      <c r="DH118" s="988"/>
      <c r="DI118" s="988"/>
      <c r="DJ118" s="988"/>
      <c r="DK118" s="989"/>
      <c r="DL118" s="990" t="s">
        <v>227</v>
      </c>
      <c r="DM118" s="988"/>
      <c r="DN118" s="988"/>
      <c r="DO118" s="988"/>
      <c r="DP118" s="989"/>
      <c r="DQ118" s="990" t="s">
        <v>227</v>
      </c>
      <c r="DR118" s="988"/>
      <c r="DS118" s="988"/>
      <c r="DT118" s="988"/>
      <c r="DU118" s="989"/>
      <c r="DV118" s="991" t="s">
        <v>439</v>
      </c>
      <c r="DW118" s="992"/>
      <c r="DX118" s="992"/>
      <c r="DY118" s="992"/>
      <c r="DZ118" s="993"/>
    </row>
    <row r="119" spans="1:130" s="226" customFormat="1" ht="26.25" customHeight="1" x14ac:dyDescent="0.15">
      <c r="A119" s="1085" t="s">
        <v>437</v>
      </c>
      <c r="B119" s="976"/>
      <c r="C119" s="958" t="s">
        <v>438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227</v>
      </c>
      <c r="AB119" s="929"/>
      <c r="AC119" s="929"/>
      <c r="AD119" s="929"/>
      <c r="AE119" s="930"/>
      <c r="AF119" s="931" t="s">
        <v>439</v>
      </c>
      <c r="AG119" s="929"/>
      <c r="AH119" s="929"/>
      <c r="AI119" s="929"/>
      <c r="AJ119" s="930"/>
      <c r="AK119" s="931" t="s">
        <v>440</v>
      </c>
      <c r="AL119" s="929"/>
      <c r="AM119" s="929"/>
      <c r="AN119" s="929"/>
      <c r="AO119" s="930"/>
      <c r="AP119" s="932" t="s">
        <v>439</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466</v>
      </c>
      <c r="BP119" s="1034"/>
      <c r="BQ119" s="1028">
        <v>5621548</v>
      </c>
      <c r="BR119" s="1029"/>
      <c r="BS119" s="1029"/>
      <c r="BT119" s="1029"/>
      <c r="BU119" s="1029"/>
      <c r="BV119" s="1029">
        <v>5848595</v>
      </c>
      <c r="BW119" s="1029"/>
      <c r="BX119" s="1029"/>
      <c r="BY119" s="1029"/>
      <c r="BZ119" s="1029"/>
      <c r="CA119" s="1029">
        <v>5697252</v>
      </c>
      <c r="CB119" s="1029"/>
      <c r="CC119" s="1029"/>
      <c r="CD119" s="1029"/>
      <c r="CE119" s="1029"/>
      <c r="CF119" s="1030"/>
      <c r="CG119" s="1031"/>
      <c r="CH119" s="1031"/>
      <c r="CI119" s="1031"/>
      <c r="CJ119" s="1032"/>
      <c r="CK119" s="979"/>
      <c r="CL119" s="980"/>
      <c r="CM119" s="1002" t="s">
        <v>467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405</v>
      </c>
      <c r="DH119" s="1015"/>
      <c r="DI119" s="1015"/>
      <c r="DJ119" s="1015"/>
      <c r="DK119" s="1016"/>
      <c r="DL119" s="1014">
        <v>157</v>
      </c>
      <c r="DM119" s="1015"/>
      <c r="DN119" s="1015"/>
      <c r="DO119" s="1015"/>
      <c r="DP119" s="1016"/>
      <c r="DQ119" s="1014">
        <v>50</v>
      </c>
      <c r="DR119" s="1015"/>
      <c r="DS119" s="1015"/>
      <c r="DT119" s="1015"/>
      <c r="DU119" s="1016"/>
      <c r="DV119" s="1017">
        <v>0</v>
      </c>
      <c r="DW119" s="1018"/>
      <c r="DX119" s="1018"/>
      <c r="DY119" s="1018"/>
      <c r="DZ119" s="1019"/>
    </row>
    <row r="120" spans="1:130" s="226" customFormat="1" ht="26.25" customHeight="1" x14ac:dyDescent="0.15">
      <c r="A120" s="1086"/>
      <c r="B120" s="978"/>
      <c r="C120" s="951" t="s">
        <v>444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227</v>
      </c>
      <c r="AB120" s="988"/>
      <c r="AC120" s="988"/>
      <c r="AD120" s="988"/>
      <c r="AE120" s="989"/>
      <c r="AF120" s="990" t="s">
        <v>439</v>
      </c>
      <c r="AG120" s="988"/>
      <c r="AH120" s="988"/>
      <c r="AI120" s="988"/>
      <c r="AJ120" s="989"/>
      <c r="AK120" s="990" t="s">
        <v>440</v>
      </c>
      <c r="AL120" s="988"/>
      <c r="AM120" s="988"/>
      <c r="AN120" s="988"/>
      <c r="AO120" s="989"/>
      <c r="AP120" s="991" t="s">
        <v>227</v>
      </c>
      <c r="AQ120" s="992"/>
      <c r="AR120" s="992"/>
      <c r="AS120" s="992"/>
      <c r="AT120" s="993"/>
      <c r="AU120" s="1020" t="s">
        <v>468</v>
      </c>
      <c r="AV120" s="1021"/>
      <c r="AW120" s="1021"/>
      <c r="AX120" s="1021"/>
      <c r="AY120" s="1022"/>
      <c r="AZ120" s="958" t="s">
        <v>469</v>
      </c>
      <c r="BA120" s="926"/>
      <c r="BB120" s="926"/>
      <c r="BC120" s="926"/>
      <c r="BD120" s="926"/>
      <c r="BE120" s="926"/>
      <c r="BF120" s="926"/>
      <c r="BG120" s="926"/>
      <c r="BH120" s="926"/>
      <c r="BI120" s="926"/>
      <c r="BJ120" s="926"/>
      <c r="BK120" s="926"/>
      <c r="BL120" s="926"/>
      <c r="BM120" s="926"/>
      <c r="BN120" s="926"/>
      <c r="BO120" s="926"/>
      <c r="BP120" s="927"/>
      <c r="BQ120" s="959">
        <v>2929251</v>
      </c>
      <c r="BR120" s="960"/>
      <c r="BS120" s="960"/>
      <c r="BT120" s="960"/>
      <c r="BU120" s="960"/>
      <c r="BV120" s="960">
        <v>2811224</v>
      </c>
      <c r="BW120" s="960"/>
      <c r="BX120" s="960"/>
      <c r="BY120" s="960"/>
      <c r="BZ120" s="960"/>
      <c r="CA120" s="960">
        <v>2851059</v>
      </c>
      <c r="CB120" s="960"/>
      <c r="CC120" s="960"/>
      <c r="CD120" s="960"/>
      <c r="CE120" s="960"/>
      <c r="CF120" s="973">
        <v>126.6</v>
      </c>
      <c r="CG120" s="974"/>
      <c r="CH120" s="974"/>
      <c r="CI120" s="974"/>
      <c r="CJ120" s="974"/>
      <c r="CK120" s="1035" t="s">
        <v>470</v>
      </c>
      <c r="CL120" s="1036"/>
      <c r="CM120" s="1036"/>
      <c r="CN120" s="1036"/>
      <c r="CO120" s="1037"/>
      <c r="CP120" s="1043" t="s">
        <v>471</v>
      </c>
      <c r="CQ120" s="1044"/>
      <c r="CR120" s="1044"/>
      <c r="CS120" s="1044"/>
      <c r="CT120" s="1044"/>
      <c r="CU120" s="1044"/>
      <c r="CV120" s="1044"/>
      <c r="CW120" s="1044"/>
      <c r="CX120" s="1044"/>
      <c r="CY120" s="1044"/>
      <c r="CZ120" s="1044"/>
      <c r="DA120" s="1044"/>
      <c r="DB120" s="1044"/>
      <c r="DC120" s="1044"/>
      <c r="DD120" s="1044"/>
      <c r="DE120" s="1044"/>
      <c r="DF120" s="1045"/>
      <c r="DG120" s="959">
        <v>545031</v>
      </c>
      <c r="DH120" s="960"/>
      <c r="DI120" s="960"/>
      <c r="DJ120" s="960"/>
      <c r="DK120" s="960"/>
      <c r="DL120" s="960">
        <v>500816</v>
      </c>
      <c r="DM120" s="960"/>
      <c r="DN120" s="960"/>
      <c r="DO120" s="960"/>
      <c r="DP120" s="960"/>
      <c r="DQ120" s="960">
        <v>461388</v>
      </c>
      <c r="DR120" s="960"/>
      <c r="DS120" s="960"/>
      <c r="DT120" s="960"/>
      <c r="DU120" s="960"/>
      <c r="DV120" s="961">
        <v>20.5</v>
      </c>
      <c r="DW120" s="961"/>
      <c r="DX120" s="961"/>
      <c r="DY120" s="961"/>
      <c r="DZ120" s="962"/>
    </row>
    <row r="121" spans="1:130" s="226" customFormat="1" ht="26.25" customHeight="1" x14ac:dyDescent="0.15">
      <c r="A121" s="1086"/>
      <c r="B121" s="978"/>
      <c r="C121" s="1003" t="s">
        <v>472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439</v>
      </c>
      <c r="AB121" s="988"/>
      <c r="AC121" s="988"/>
      <c r="AD121" s="988"/>
      <c r="AE121" s="989"/>
      <c r="AF121" s="990" t="s">
        <v>227</v>
      </c>
      <c r="AG121" s="988"/>
      <c r="AH121" s="988"/>
      <c r="AI121" s="988"/>
      <c r="AJ121" s="989"/>
      <c r="AK121" s="990" t="s">
        <v>439</v>
      </c>
      <c r="AL121" s="988"/>
      <c r="AM121" s="988"/>
      <c r="AN121" s="988"/>
      <c r="AO121" s="989"/>
      <c r="AP121" s="991" t="s">
        <v>227</v>
      </c>
      <c r="AQ121" s="992"/>
      <c r="AR121" s="992"/>
      <c r="AS121" s="992"/>
      <c r="AT121" s="993"/>
      <c r="AU121" s="1023"/>
      <c r="AV121" s="1024"/>
      <c r="AW121" s="1024"/>
      <c r="AX121" s="1024"/>
      <c r="AY121" s="1025"/>
      <c r="AZ121" s="951" t="s">
        <v>473</v>
      </c>
      <c r="BA121" s="952"/>
      <c r="BB121" s="952"/>
      <c r="BC121" s="952"/>
      <c r="BD121" s="952"/>
      <c r="BE121" s="952"/>
      <c r="BF121" s="952"/>
      <c r="BG121" s="952"/>
      <c r="BH121" s="952"/>
      <c r="BI121" s="952"/>
      <c r="BJ121" s="952"/>
      <c r="BK121" s="952"/>
      <c r="BL121" s="952"/>
      <c r="BM121" s="952"/>
      <c r="BN121" s="952"/>
      <c r="BO121" s="952"/>
      <c r="BP121" s="953"/>
      <c r="BQ121" s="954">
        <v>85308</v>
      </c>
      <c r="BR121" s="955"/>
      <c r="BS121" s="955"/>
      <c r="BT121" s="955"/>
      <c r="BU121" s="955"/>
      <c r="BV121" s="955">
        <v>111748</v>
      </c>
      <c r="BW121" s="955"/>
      <c r="BX121" s="955"/>
      <c r="BY121" s="955"/>
      <c r="BZ121" s="955"/>
      <c r="CA121" s="955">
        <v>79468</v>
      </c>
      <c r="CB121" s="955"/>
      <c r="CC121" s="955"/>
      <c r="CD121" s="955"/>
      <c r="CE121" s="955"/>
      <c r="CF121" s="949">
        <v>3.5</v>
      </c>
      <c r="CG121" s="950"/>
      <c r="CH121" s="950"/>
      <c r="CI121" s="950"/>
      <c r="CJ121" s="950"/>
      <c r="CK121" s="1038"/>
      <c r="CL121" s="1039"/>
      <c r="CM121" s="1039"/>
      <c r="CN121" s="1039"/>
      <c r="CO121" s="1040"/>
      <c r="CP121" s="1048" t="s">
        <v>474</v>
      </c>
      <c r="CQ121" s="1049"/>
      <c r="CR121" s="1049"/>
      <c r="CS121" s="1049"/>
      <c r="CT121" s="1049"/>
      <c r="CU121" s="1049"/>
      <c r="CV121" s="1049"/>
      <c r="CW121" s="1049"/>
      <c r="CX121" s="1049"/>
      <c r="CY121" s="1049"/>
      <c r="CZ121" s="1049"/>
      <c r="DA121" s="1049"/>
      <c r="DB121" s="1049"/>
      <c r="DC121" s="1049"/>
      <c r="DD121" s="1049"/>
      <c r="DE121" s="1049"/>
      <c r="DF121" s="1050"/>
      <c r="DG121" s="954">
        <v>372962</v>
      </c>
      <c r="DH121" s="955"/>
      <c r="DI121" s="955"/>
      <c r="DJ121" s="955"/>
      <c r="DK121" s="955"/>
      <c r="DL121" s="955">
        <v>343941</v>
      </c>
      <c r="DM121" s="955"/>
      <c r="DN121" s="955"/>
      <c r="DO121" s="955"/>
      <c r="DP121" s="955"/>
      <c r="DQ121" s="955">
        <v>314651</v>
      </c>
      <c r="DR121" s="955"/>
      <c r="DS121" s="955"/>
      <c r="DT121" s="955"/>
      <c r="DU121" s="955"/>
      <c r="DV121" s="956">
        <v>14</v>
      </c>
      <c r="DW121" s="956"/>
      <c r="DX121" s="956"/>
      <c r="DY121" s="956"/>
      <c r="DZ121" s="957"/>
    </row>
    <row r="122" spans="1:130" s="226" customFormat="1" ht="26.25" customHeight="1" x14ac:dyDescent="0.15">
      <c r="A122" s="1086"/>
      <c r="B122" s="978"/>
      <c r="C122" s="951" t="s">
        <v>454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227</v>
      </c>
      <c r="AB122" s="988"/>
      <c r="AC122" s="988"/>
      <c r="AD122" s="988"/>
      <c r="AE122" s="989"/>
      <c r="AF122" s="990" t="s">
        <v>440</v>
      </c>
      <c r="AG122" s="988"/>
      <c r="AH122" s="988"/>
      <c r="AI122" s="988"/>
      <c r="AJ122" s="989"/>
      <c r="AK122" s="990" t="s">
        <v>440</v>
      </c>
      <c r="AL122" s="988"/>
      <c r="AM122" s="988"/>
      <c r="AN122" s="988"/>
      <c r="AO122" s="989"/>
      <c r="AP122" s="991" t="s">
        <v>439</v>
      </c>
      <c r="AQ122" s="992"/>
      <c r="AR122" s="992"/>
      <c r="AS122" s="992"/>
      <c r="AT122" s="993"/>
      <c r="AU122" s="1023"/>
      <c r="AV122" s="1024"/>
      <c r="AW122" s="1024"/>
      <c r="AX122" s="1024"/>
      <c r="AY122" s="1025"/>
      <c r="AZ122" s="1002" t="s">
        <v>475</v>
      </c>
      <c r="BA122" s="994"/>
      <c r="BB122" s="994"/>
      <c r="BC122" s="994"/>
      <c r="BD122" s="994"/>
      <c r="BE122" s="994"/>
      <c r="BF122" s="994"/>
      <c r="BG122" s="994"/>
      <c r="BH122" s="994"/>
      <c r="BI122" s="994"/>
      <c r="BJ122" s="994"/>
      <c r="BK122" s="994"/>
      <c r="BL122" s="994"/>
      <c r="BM122" s="994"/>
      <c r="BN122" s="994"/>
      <c r="BO122" s="994"/>
      <c r="BP122" s="995"/>
      <c r="BQ122" s="1028">
        <v>4362203</v>
      </c>
      <c r="BR122" s="1029"/>
      <c r="BS122" s="1029"/>
      <c r="BT122" s="1029"/>
      <c r="BU122" s="1029"/>
      <c r="BV122" s="1029">
        <v>4169283</v>
      </c>
      <c r="BW122" s="1029"/>
      <c r="BX122" s="1029"/>
      <c r="BY122" s="1029"/>
      <c r="BZ122" s="1029"/>
      <c r="CA122" s="1029">
        <v>4023027</v>
      </c>
      <c r="CB122" s="1029"/>
      <c r="CC122" s="1029"/>
      <c r="CD122" s="1029"/>
      <c r="CE122" s="1029"/>
      <c r="CF122" s="1046">
        <v>178.7</v>
      </c>
      <c r="CG122" s="1047"/>
      <c r="CH122" s="1047"/>
      <c r="CI122" s="1047"/>
      <c r="CJ122" s="1047"/>
      <c r="CK122" s="1038"/>
      <c r="CL122" s="1039"/>
      <c r="CM122" s="1039"/>
      <c r="CN122" s="1039"/>
      <c r="CO122" s="1040"/>
      <c r="CP122" s="1048" t="s">
        <v>476</v>
      </c>
      <c r="CQ122" s="1049"/>
      <c r="CR122" s="1049"/>
      <c r="CS122" s="1049"/>
      <c r="CT122" s="1049"/>
      <c r="CU122" s="1049"/>
      <c r="CV122" s="1049"/>
      <c r="CW122" s="1049"/>
      <c r="CX122" s="1049"/>
      <c r="CY122" s="1049"/>
      <c r="CZ122" s="1049"/>
      <c r="DA122" s="1049"/>
      <c r="DB122" s="1049"/>
      <c r="DC122" s="1049"/>
      <c r="DD122" s="1049"/>
      <c r="DE122" s="1049"/>
      <c r="DF122" s="1050"/>
      <c r="DG122" s="954">
        <v>394061</v>
      </c>
      <c r="DH122" s="955"/>
      <c r="DI122" s="955"/>
      <c r="DJ122" s="955"/>
      <c r="DK122" s="955"/>
      <c r="DL122" s="955">
        <v>353128</v>
      </c>
      <c r="DM122" s="955"/>
      <c r="DN122" s="955"/>
      <c r="DO122" s="955"/>
      <c r="DP122" s="955"/>
      <c r="DQ122" s="955">
        <v>311482</v>
      </c>
      <c r="DR122" s="955"/>
      <c r="DS122" s="955"/>
      <c r="DT122" s="955"/>
      <c r="DU122" s="955"/>
      <c r="DV122" s="956">
        <v>13.8</v>
      </c>
      <c r="DW122" s="956"/>
      <c r="DX122" s="956"/>
      <c r="DY122" s="956"/>
      <c r="DZ122" s="957"/>
    </row>
    <row r="123" spans="1:130" s="226" customFormat="1" ht="26.25" customHeight="1" x14ac:dyDescent="0.15">
      <c r="A123" s="1086"/>
      <c r="B123" s="978"/>
      <c r="C123" s="951" t="s">
        <v>460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440</v>
      </c>
      <c r="AB123" s="988"/>
      <c r="AC123" s="988"/>
      <c r="AD123" s="988"/>
      <c r="AE123" s="989"/>
      <c r="AF123" s="990" t="s">
        <v>227</v>
      </c>
      <c r="AG123" s="988"/>
      <c r="AH123" s="988"/>
      <c r="AI123" s="988"/>
      <c r="AJ123" s="989"/>
      <c r="AK123" s="990" t="s">
        <v>227</v>
      </c>
      <c r="AL123" s="988"/>
      <c r="AM123" s="988"/>
      <c r="AN123" s="988"/>
      <c r="AO123" s="989"/>
      <c r="AP123" s="991" t="s">
        <v>440</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477</v>
      </c>
      <c r="BP123" s="1034"/>
      <c r="BQ123" s="1092">
        <v>7376762</v>
      </c>
      <c r="BR123" s="1093"/>
      <c r="BS123" s="1093"/>
      <c r="BT123" s="1093"/>
      <c r="BU123" s="1093"/>
      <c r="BV123" s="1093">
        <v>7092255</v>
      </c>
      <c r="BW123" s="1093"/>
      <c r="BX123" s="1093"/>
      <c r="BY123" s="1093"/>
      <c r="BZ123" s="1093"/>
      <c r="CA123" s="1093">
        <v>6953554</v>
      </c>
      <c r="CB123" s="1093"/>
      <c r="CC123" s="1093"/>
      <c r="CD123" s="1093"/>
      <c r="CE123" s="1093"/>
      <c r="CF123" s="1030"/>
      <c r="CG123" s="1031"/>
      <c r="CH123" s="1031"/>
      <c r="CI123" s="1031"/>
      <c r="CJ123" s="1032"/>
      <c r="CK123" s="1038"/>
      <c r="CL123" s="1039"/>
      <c r="CM123" s="1039"/>
      <c r="CN123" s="1039"/>
      <c r="CO123" s="1040"/>
      <c r="CP123" s="1048" t="s">
        <v>478</v>
      </c>
      <c r="CQ123" s="1049"/>
      <c r="CR123" s="1049"/>
      <c r="CS123" s="1049"/>
      <c r="CT123" s="1049"/>
      <c r="CU123" s="1049"/>
      <c r="CV123" s="1049"/>
      <c r="CW123" s="1049"/>
      <c r="CX123" s="1049"/>
      <c r="CY123" s="1049"/>
      <c r="CZ123" s="1049"/>
      <c r="DA123" s="1049"/>
      <c r="DB123" s="1049"/>
      <c r="DC123" s="1049"/>
      <c r="DD123" s="1049"/>
      <c r="DE123" s="1049"/>
      <c r="DF123" s="1050"/>
      <c r="DG123" s="987">
        <v>13842</v>
      </c>
      <c r="DH123" s="988"/>
      <c r="DI123" s="988"/>
      <c r="DJ123" s="988"/>
      <c r="DK123" s="989"/>
      <c r="DL123" s="990">
        <v>12916</v>
      </c>
      <c r="DM123" s="988"/>
      <c r="DN123" s="988"/>
      <c r="DO123" s="988"/>
      <c r="DP123" s="989"/>
      <c r="DQ123" s="990">
        <v>12312</v>
      </c>
      <c r="DR123" s="988"/>
      <c r="DS123" s="988"/>
      <c r="DT123" s="988"/>
      <c r="DU123" s="989"/>
      <c r="DV123" s="991">
        <v>0.5</v>
      </c>
      <c r="DW123" s="992"/>
      <c r="DX123" s="992"/>
      <c r="DY123" s="992"/>
      <c r="DZ123" s="993"/>
    </row>
    <row r="124" spans="1:130" s="226" customFormat="1" ht="26.25" customHeight="1" thickBot="1" x14ac:dyDescent="0.2">
      <c r="A124" s="1086"/>
      <c r="B124" s="978"/>
      <c r="C124" s="951" t="s">
        <v>463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227</v>
      </c>
      <c r="AB124" s="988"/>
      <c r="AC124" s="988"/>
      <c r="AD124" s="988"/>
      <c r="AE124" s="989"/>
      <c r="AF124" s="990" t="s">
        <v>227</v>
      </c>
      <c r="AG124" s="988"/>
      <c r="AH124" s="988"/>
      <c r="AI124" s="988"/>
      <c r="AJ124" s="989"/>
      <c r="AK124" s="990" t="s">
        <v>227</v>
      </c>
      <c r="AL124" s="988"/>
      <c r="AM124" s="988"/>
      <c r="AN124" s="988"/>
      <c r="AO124" s="989"/>
      <c r="AP124" s="991" t="s">
        <v>440</v>
      </c>
      <c r="AQ124" s="992"/>
      <c r="AR124" s="992"/>
      <c r="AS124" s="992"/>
      <c r="AT124" s="993"/>
      <c r="AU124" s="1088" t="s">
        <v>479</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227</v>
      </c>
      <c r="BR124" s="1056"/>
      <c r="BS124" s="1056"/>
      <c r="BT124" s="1056"/>
      <c r="BU124" s="1056"/>
      <c r="BV124" s="1056" t="s">
        <v>440</v>
      </c>
      <c r="BW124" s="1056"/>
      <c r="BX124" s="1056"/>
      <c r="BY124" s="1056"/>
      <c r="BZ124" s="1056"/>
      <c r="CA124" s="1056" t="s">
        <v>227</v>
      </c>
      <c r="CB124" s="1056"/>
      <c r="CC124" s="1056"/>
      <c r="CD124" s="1056"/>
      <c r="CE124" s="1056"/>
      <c r="CF124" s="1057"/>
      <c r="CG124" s="1058"/>
      <c r="CH124" s="1058"/>
      <c r="CI124" s="1058"/>
      <c r="CJ124" s="1059"/>
      <c r="CK124" s="1041"/>
      <c r="CL124" s="1041"/>
      <c r="CM124" s="1041"/>
      <c r="CN124" s="1041"/>
      <c r="CO124" s="1042"/>
      <c r="CP124" s="1048" t="s">
        <v>480</v>
      </c>
      <c r="CQ124" s="1049"/>
      <c r="CR124" s="1049"/>
      <c r="CS124" s="1049"/>
      <c r="CT124" s="1049"/>
      <c r="CU124" s="1049"/>
      <c r="CV124" s="1049"/>
      <c r="CW124" s="1049"/>
      <c r="CX124" s="1049"/>
      <c r="CY124" s="1049"/>
      <c r="CZ124" s="1049"/>
      <c r="DA124" s="1049"/>
      <c r="DB124" s="1049"/>
      <c r="DC124" s="1049"/>
      <c r="DD124" s="1049"/>
      <c r="DE124" s="1049"/>
      <c r="DF124" s="1050"/>
      <c r="DG124" s="1033">
        <v>8336</v>
      </c>
      <c r="DH124" s="1015"/>
      <c r="DI124" s="1015"/>
      <c r="DJ124" s="1015"/>
      <c r="DK124" s="1016"/>
      <c r="DL124" s="1014">
        <v>8033</v>
      </c>
      <c r="DM124" s="1015"/>
      <c r="DN124" s="1015"/>
      <c r="DO124" s="1015"/>
      <c r="DP124" s="1016"/>
      <c r="DQ124" s="1014">
        <v>7209</v>
      </c>
      <c r="DR124" s="1015"/>
      <c r="DS124" s="1015"/>
      <c r="DT124" s="1015"/>
      <c r="DU124" s="1016"/>
      <c r="DV124" s="1017">
        <v>0.3</v>
      </c>
      <c r="DW124" s="1018"/>
      <c r="DX124" s="1018"/>
      <c r="DY124" s="1018"/>
      <c r="DZ124" s="1019"/>
    </row>
    <row r="125" spans="1:130" s="226" customFormat="1" ht="26.25" customHeight="1" x14ac:dyDescent="0.15">
      <c r="A125" s="1086"/>
      <c r="B125" s="978"/>
      <c r="C125" s="951" t="s">
        <v>465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227</v>
      </c>
      <c r="AB125" s="988"/>
      <c r="AC125" s="988"/>
      <c r="AD125" s="988"/>
      <c r="AE125" s="989"/>
      <c r="AF125" s="990" t="s">
        <v>227</v>
      </c>
      <c r="AG125" s="988"/>
      <c r="AH125" s="988"/>
      <c r="AI125" s="988"/>
      <c r="AJ125" s="989"/>
      <c r="AK125" s="990" t="s">
        <v>227</v>
      </c>
      <c r="AL125" s="988"/>
      <c r="AM125" s="988"/>
      <c r="AN125" s="988"/>
      <c r="AO125" s="989"/>
      <c r="AP125" s="991" t="s">
        <v>439</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481</v>
      </c>
      <c r="CL125" s="1036"/>
      <c r="CM125" s="1036"/>
      <c r="CN125" s="1036"/>
      <c r="CO125" s="1037"/>
      <c r="CP125" s="958" t="s">
        <v>482</v>
      </c>
      <c r="CQ125" s="926"/>
      <c r="CR125" s="926"/>
      <c r="CS125" s="926"/>
      <c r="CT125" s="926"/>
      <c r="CU125" s="926"/>
      <c r="CV125" s="926"/>
      <c r="CW125" s="926"/>
      <c r="CX125" s="926"/>
      <c r="CY125" s="926"/>
      <c r="CZ125" s="926"/>
      <c r="DA125" s="926"/>
      <c r="DB125" s="926"/>
      <c r="DC125" s="926"/>
      <c r="DD125" s="926"/>
      <c r="DE125" s="926"/>
      <c r="DF125" s="927"/>
      <c r="DG125" s="959" t="s">
        <v>227</v>
      </c>
      <c r="DH125" s="960"/>
      <c r="DI125" s="960"/>
      <c r="DJ125" s="960"/>
      <c r="DK125" s="960"/>
      <c r="DL125" s="960" t="s">
        <v>227</v>
      </c>
      <c r="DM125" s="960"/>
      <c r="DN125" s="960"/>
      <c r="DO125" s="960"/>
      <c r="DP125" s="960"/>
      <c r="DQ125" s="960" t="s">
        <v>227</v>
      </c>
      <c r="DR125" s="960"/>
      <c r="DS125" s="960"/>
      <c r="DT125" s="960"/>
      <c r="DU125" s="960"/>
      <c r="DV125" s="961" t="s">
        <v>227</v>
      </c>
      <c r="DW125" s="961"/>
      <c r="DX125" s="961"/>
      <c r="DY125" s="961"/>
      <c r="DZ125" s="962"/>
    </row>
    <row r="126" spans="1:130" s="226" customFormat="1" ht="26.25" customHeight="1" thickBot="1" x14ac:dyDescent="0.2">
      <c r="A126" s="1086"/>
      <c r="B126" s="978"/>
      <c r="C126" s="951" t="s">
        <v>467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396</v>
      </c>
      <c r="AB126" s="988"/>
      <c r="AC126" s="988"/>
      <c r="AD126" s="988"/>
      <c r="AE126" s="989"/>
      <c r="AF126" s="990">
        <v>248</v>
      </c>
      <c r="AG126" s="988"/>
      <c r="AH126" s="988"/>
      <c r="AI126" s="988"/>
      <c r="AJ126" s="989"/>
      <c r="AK126" s="990">
        <v>107</v>
      </c>
      <c r="AL126" s="988"/>
      <c r="AM126" s="988"/>
      <c r="AN126" s="988"/>
      <c r="AO126" s="989"/>
      <c r="AP126" s="991">
        <v>0</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483</v>
      </c>
      <c r="CQ126" s="952"/>
      <c r="CR126" s="952"/>
      <c r="CS126" s="952"/>
      <c r="CT126" s="952"/>
      <c r="CU126" s="952"/>
      <c r="CV126" s="952"/>
      <c r="CW126" s="952"/>
      <c r="CX126" s="952"/>
      <c r="CY126" s="952"/>
      <c r="CZ126" s="952"/>
      <c r="DA126" s="952"/>
      <c r="DB126" s="952"/>
      <c r="DC126" s="952"/>
      <c r="DD126" s="952"/>
      <c r="DE126" s="952"/>
      <c r="DF126" s="953"/>
      <c r="DG126" s="954" t="s">
        <v>227</v>
      </c>
      <c r="DH126" s="955"/>
      <c r="DI126" s="955"/>
      <c r="DJ126" s="955"/>
      <c r="DK126" s="955"/>
      <c r="DL126" s="955" t="s">
        <v>227</v>
      </c>
      <c r="DM126" s="955"/>
      <c r="DN126" s="955"/>
      <c r="DO126" s="955"/>
      <c r="DP126" s="955"/>
      <c r="DQ126" s="955" t="s">
        <v>227</v>
      </c>
      <c r="DR126" s="955"/>
      <c r="DS126" s="955"/>
      <c r="DT126" s="955"/>
      <c r="DU126" s="955"/>
      <c r="DV126" s="956" t="s">
        <v>227</v>
      </c>
      <c r="DW126" s="956"/>
      <c r="DX126" s="956"/>
      <c r="DY126" s="956"/>
      <c r="DZ126" s="957"/>
    </row>
    <row r="127" spans="1:130" s="226" customFormat="1" ht="26.25" customHeight="1" x14ac:dyDescent="0.15">
      <c r="A127" s="1087"/>
      <c r="B127" s="980"/>
      <c r="C127" s="1002" t="s">
        <v>484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227</v>
      </c>
      <c r="AB127" s="988"/>
      <c r="AC127" s="988"/>
      <c r="AD127" s="988"/>
      <c r="AE127" s="989"/>
      <c r="AF127" s="990" t="s">
        <v>227</v>
      </c>
      <c r="AG127" s="988"/>
      <c r="AH127" s="988"/>
      <c r="AI127" s="988"/>
      <c r="AJ127" s="989"/>
      <c r="AK127" s="990" t="s">
        <v>227</v>
      </c>
      <c r="AL127" s="988"/>
      <c r="AM127" s="988"/>
      <c r="AN127" s="988"/>
      <c r="AO127" s="989"/>
      <c r="AP127" s="991" t="s">
        <v>227</v>
      </c>
      <c r="AQ127" s="992"/>
      <c r="AR127" s="992"/>
      <c r="AS127" s="992"/>
      <c r="AT127" s="993"/>
      <c r="AU127" s="228"/>
      <c r="AV127" s="228"/>
      <c r="AW127" s="228"/>
      <c r="AX127" s="1060" t="s">
        <v>485</v>
      </c>
      <c r="AY127" s="1061"/>
      <c r="AZ127" s="1061"/>
      <c r="BA127" s="1061"/>
      <c r="BB127" s="1061"/>
      <c r="BC127" s="1061"/>
      <c r="BD127" s="1061"/>
      <c r="BE127" s="1062"/>
      <c r="BF127" s="1063" t="s">
        <v>486</v>
      </c>
      <c r="BG127" s="1061"/>
      <c r="BH127" s="1061"/>
      <c r="BI127" s="1061"/>
      <c r="BJ127" s="1061"/>
      <c r="BK127" s="1061"/>
      <c r="BL127" s="1062"/>
      <c r="BM127" s="1063" t="s">
        <v>487</v>
      </c>
      <c r="BN127" s="1061"/>
      <c r="BO127" s="1061"/>
      <c r="BP127" s="1061"/>
      <c r="BQ127" s="1061"/>
      <c r="BR127" s="1061"/>
      <c r="BS127" s="1062"/>
      <c r="BT127" s="1063" t="s">
        <v>488</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489</v>
      </c>
      <c r="CQ127" s="952"/>
      <c r="CR127" s="952"/>
      <c r="CS127" s="952"/>
      <c r="CT127" s="952"/>
      <c r="CU127" s="952"/>
      <c r="CV127" s="952"/>
      <c r="CW127" s="952"/>
      <c r="CX127" s="952"/>
      <c r="CY127" s="952"/>
      <c r="CZ127" s="952"/>
      <c r="DA127" s="952"/>
      <c r="DB127" s="952"/>
      <c r="DC127" s="952"/>
      <c r="DD127" s="952"/>
      <c r="DE127" s="952"/>
      <c r="DF127" s="953"/>
      <c r="DG127" s="954" t="s">
        <v>227</v>
      </c>
      <c r="DH127" s="955"/>
      <c r="DI127" s="955"/>
      <c r="DJ127" s="955"/>
      <c r="DK127" s="955"/>
      <c r="DL127" s="955" t="s">
        <v>439</v>
      </c>
      <c r="DM127" s="955"/>
      <c r="DN127" s="955"/>
      <c r="DO127" s="955"/>
      <c r="DP127" s="955"/>
      <c r="DQ127" s="955" t="s">
        <v>227</v>
      </c>
      <c r="DR127" s="955"/>
      <c r="DS127" s="955"/>
      <c r="DT127" s="955"/>
      <c r="DU127" s="955"/>
      <c r="DV127" s="956" t="s">
        <v>227</v>
      </c>
      <c r="DW127" s="956"/>
      <c r="DX127" s="956"/>
      <c r="DY127" s="956"/>
      <c r="DZ127" s="957"/>
    </row>
    <row r="128" spans="1:130" s="226" customFormat="1" ht="26.25" customHeight="1" thickBot="1" x14ac:dyDescent="0.2">
      <c r="A128" s="1070" t="s">
        <v>490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491</v>
      </c>
      <c r="X128" s="1072"/>
      <c r="Y128" s="1072"/>
      <c r="Z128" s="1073"/>
      <c r="AA128" s="1074">
        <v>19629</v>
      </c>
      <c r="AB128" s="1075"/>
      <c r="AC128" s="1075"/>
      <c r="AD128" s="1075"/>
      <c r="AE128" s="1076"/>
      <c r="AF128" s="1077">
        <v>18463</v>
      </c>
      <c r="AG128" s="1075"/>
      <c r="AH128" s="1075"/>
      <c r="AI128" s="1075"/>
      <c r="AJ128" s="1076"/>
      <c r="AK128" s="1077">
        <v>19930</v>
      </c>
      <c r="AL128" s="1075"/>
      <c r="AM128" s="1075"/>
      <c r="AN128" s="1075"/>
      <c r="AO128" s="1076"/>
      <c r="AP128" s="1078"/>
      <c r="AQ128" s="1079"/>
      <c r="AR128" s="1079"/>
      <c r="AS128" s="1079"/>
      <c r="AT128" s="1080"/>
      <c r="AU128" s="228"/>
      <c r="AV128" s="228"/>
      <c r="AW128" s="228"/>
      <c r="AX128" s="925" t="s">
        <v>492</v>
      </c>
      <c r="AY128" s="926"/>
      <c r="AZ128" s="926"/>
      <c r="BA128" s="926"/>
      <c r="BB128" s="926"/>
      <c r="BC128" s="926"/>
      <c r="BD128" s="926"/>
      <c r="BE128" s="927"/>
      <c r="BF128" s="1081" t="s">
        <v>493</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494</v>
      </c>
      <c r="CQ128" s="754"/>
      <c r="CR128" s="754"/>
      <c r="CS128" s="754"/>
      <c r="CT128" s="754"/>
      <c r="CU128" s="754"/>
      <c r="CV128" s="754"/>
      <c r="CW128" s="754"/>
      <c r="CX128" s="754"/>
      <c r="CY128" s="754"/>
      <c r="CZ128" s="754"/>
      <c r="DA128" s="754"/>
      <c r="DB128" s="754"/>
      <c r="DC128" s="754"/>
      <c r="DD128" s="754"/>
      <c r="DE128" s="754"/>
      <c r="DF128" s="1065"/>
      <c r="DG128" s="1066" t="s">
        <v>439</v>
      </c>
      <c r="DH128" s="1067"/>
      <c r="DI128" s="1067"/>
      <c r="DJ128" s="1067"/>
      <c r="DK128" s="1067"/>
      <c r="DL128" s="1067" t="s">
        <v>227</v>
      </c>
      <c r="DM128" s="1067"/>
      <c r="DN128" s="1067"/>
      <c r="DO128" s="1067"/>
      <c r="DP128" s="1067"/>
      <c r="DQ128" s="1067" t="s">
        <v>439</v>
      </c>
      <c r="DR128" s="1067"/>
      <c r="DS128" s="1067"/>
      <c r="DT128" s="1067"/>
      <c r="DU128" s="1067"/>
      <c r="DV128" s="1068" t="s">
        <v>493</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495</v>
      </c>
      <c r="X129" s="1100"/>
      <c r="Y129" s="1100"/>
      <c r="Z129" s="1101"/>
      <c r="AA129" s="987">
        <v>2349499</v>
      </c>
      <c r="AB129" s="988"/>
      <c r="AC129" s="988"/>
      <c r="AD129" s="988"/>
      <c r="AE129" s="989"/>
      <c r="AF129" s="990">
        <v>2487122</v>
      </c>
      <c r="AG129" s="988"/>
      <c r="AH129" s="988"/>
      <c r="AI129" s="988"/>
      <c r="AJ129" s="989"/>
      <c r="AK129" s="990">
        <v>2698203</v>
      </c>
      <c r="AL129" s="988"/>
      <c r="AM129" s="988"/>
      <c r="AN129" s="988"/>
      <c r="AO129" s="989"/>
      <c r="AP129" s="1102"/>
      <c r="AQ129" s="1103"/>
      <c r="AR129" s="1103"/>
      <c r="AS129" s="1103"/>
      <c r="AT129" s="1104"/>
      <c r="AU129" s="229"/>
      <c r="AV129" s="229"/>
      <c r="AW129" s="229"/>
      <c r="AX129" s="1094" t="s">
        <v>496</v>
      </c>
      <c r="AY129" s="952"/>
      <c r="AZ129" s="952"/>
      <c r="BA129" s="952"/>
      <c r="BB129" s="952"/>
      <c r="BC129" s="952"/>
      <c r="BD129" s="952"/>
      <c r="BE129" s="953"/>
      <c r="BF129" s="1095" t="s">
        <v>227</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498</v>
      </c>
      <c r="X130" s="1100"/>
      <c r="Y130" s="1100"/>
      <c r="Z130" s="1101"/>
      <c r="AA130" s="987">
        <v>416739</v>
      </c>
      <c r="AB130" s="988"/>
      <c r="AC130" s="988"/>
      <c r="AD130" s="988"/>
      <c r="AE130" s="989"/>
      <c r="AF130" s="990">
        <v>430111</v>
      </c>
      <c r="AG130" s="988"/>
      <c r="AH130" s="988"/>
      <c r="AI130" s="988"/>
      <c r="AJ130" s="989"/>
      <c r="AK130" s="990">
        <v>446357</v>
      </c>
      <c r="AL130" s="988"/>
      <c r="AM130" s="988"/>
      <c r="AN130" s="988"/>
      <c r="AO130" s="989"/>
      <c r="AP130" s="1102"/>
      <c r="AQ130" s="1103"/>
      <c r="AR130" s="1103"/>
      <c r="AS130" s="1103"/>
      <c r="AT130" s="1104"/>
      <c r="AU130" s="229"/>
      <c r="AV130" s="229"/>
      <c r="AW130" s="229"/>
      <c r="AX130" s="1094" t="s">
        <v>499</v>
      </c>
      <c r="AY130" s="952"/>
      <c r="AZ130" s="952"/>
      <c r="BA130" s="952"/>
      <c r="BB130" s="952"/>
      <c r="BC130" s="952"/>
      <c r="BD130" s="952"/>
      <c r="BE130" s="953"/>
      <c r="BF130" s="1130">
        <v>4.9000000000000004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500</v>
      </c>
      <c r="X131" s="1137"/>
      <c r="Y131" s="1137"/>
      <c r="Z131" s="1138"/>
      <c r="AA131" s="1033">
        <v>1932760</v>
      </c>
      <c r="AB131" s="1015"/>
      <c r="AC131" s="1015"/>
      <c r="AD131" s="1015"/>
      <c r="AE131" s="1016"/>
      <c r="AF131" s="1014">
        <v>2057011</v>
      </c>
      <c r="AG131" s="1015"/>
      <c r="AH131" s="1015"/>
      <c r="AI131" s="1015"/>
      <c r="AJ131" s="1016"/>
      <c r="AK131" s="1014">
        <v>2251846</v>
      </c>
      <c r="AL131" s="1015"/>
      <c r="AM131" s="1015"/>
      <c r="AN131" s="1015"/>
      <c r="AO131" s="1016"/>
      <c r="AP131" s="1139"/>
      <c r="AQ131" s="1140"/>
      <c r="AR131" s="1140"/>
      <c r="AS131" s="1140"/>
      <c r="AT131" s="1141"/>
      <c r="AU131" s="229"/>
      <c r="AV131" s="229"/>
      <c r="AW131" s="229"/>
      <c r="AX131" s="1112" t="s">
        <v>501</v>
      </c>
      <c r="AY131" s="754"/>
      <c r="AZ131" s="754"/>
      <c r="BA131" s="754"/>
      <c r="BB131" s="754"/>
      <c r="BC131" s="754"/>
      <c r="BD131" s="754"/>
      <c r="BE131" s="1065"/>
      <c r="BF131" s="1113" t="s">
        <v>227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503</v>
      </c>
      <c r="W132" s="1123"/>
      <c r="X132" s="1123"/>
      <c r="Y132" s="1123"/>
      <c r="Z132" s="1124"/>
      <c r="AA132" s="1125">
        <v>4.7473561130000004</v>
      </c>
      <c r="AB132" s="1126"/>
      <c r="AC132" s="1126"/>
      <c r="AD132" s="1126"/>
      <c r="AE132" s="1127"/>
      <c r="AF132" s="1128">
        <v>5.2847554050000003</v>
      </c>
      <c r="AG132" s="1126"/>
      <c r="AH132" s="1126"/>
      <c r="AI132" s="1126"/>
      <c r="AJ132" s="1127"/>
      <c r="AK132" s="1128">
        <v>4.7817213079999998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504</v>
      </c>
      <c r="W133" s="1106"/>
      <c r="X133" s="1106"/>
      <c r="Y133" s="1106"/>
      <c r="Z133" s="1107"/>
      <c r="AA133" s="1108">
        <v>4.5</v>
      </c>
      <c r="AB133" s="1109"/>
      <c r="AC133" s="1109"/>
      <c r="AD133" s="1109"/>
      <c r="AE133" s="1110"/>
      <c r="AF133" s="1108">
        <v>4.7</v>
      </c>
      <c r="AG133" s="1109"/>
      <c r="AH133" s="1109"/>
      <c r="AI133" s="1109"/>
      <c r="AJ133" s="1110"/>
      <c r="AK133" s="1108">
        <v>4.9000000000000004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Is5PlyZiAc0Wm6OMruPUquyemLjifkMpJAVOw1IUgIhzfrK3OdmRVAuc4JB75sivA2ZnwGJGgki4dHrtiCLyw==" saltValue="X/OIbhDFQqxVrg6Rdtfr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20" sqref="C20"/>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20" x14ac:dyDescent="0.15">
      <c r="DP17" s="255"/>
    </row>
    <row r="18" spans="1:120" x14ac:dyDescent="0.15"/>
    <row r="19" spans="1:120" x14ac:dyDescent="0.15"/>
    <row r="20" spans="1:120" x14ac:dyDescent="0.15">
      <c r="DO20" s="255"/>
      <c r="DP20" s="255"/>
    </row>
    <row r="21" spans="1:120" x14ac:dyDescent="0.15">
      <c r="DP21" s="255"/>
    </row>
    <row r="22" spans="1:120" x14ac:dyDescent="0.15"/>
    <row r="23" spans="1:120" x14ac:dyDescent="0.15">
      <c r="DO23" s="255"/>
      <c r="DP23" s="255"/>
    </row>
    <row r="24" spans="1:120" x14ac:dyDescent="0.15">
      <c r="DP24" s="255"/>
    </row>
    <row r="25" spans="1:120" x14ac:dyDescent="0.15">
      <c r="DP25" s="255"/>
    </row>
    <row r="26" spans="1:120" x14ac:dyDescent="0.15">
      <c r="DO26" s="255"/>
      <c r="DP26" s="255"/>
    </row>
    <row r="27" spans="1:120" x14ac:dyDescent="0.15"/>
    <row r="28" spans="1:120" x14ac:dyDescent="0.15">
      <c r="A28" s="1241"/>
      <c r="B28" s="1241"/>
      <c r="C28" s="1241"/>
      <c r="D28" s="1241"/>
      <c r="E28" s="1241"/>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DO28" s="255"/>
      <c r="DP28" s="255"/>
    </row>
    <row r="29" spans="1:120" x14ac:dyDescent="0.15">
      <c r="A29" s="1241"/>
      <c r="B29" s="1241"/>
      <c r="C29" s="1241"/>
      <c r="D29" s="1241"/>
      <c r="E29" s="1241"/>
      <c r="F29" s="1241"/>
      <c r="G29" s="1241"/>
      <c r="H29" s="1241"/>
      <c r="I29" s="1241"/>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DP29" s="255"/>
    </row>
    <row r="30" spans="1:120" x14ac:dyDescent="0.15"/>
    <row r="31" spans="1:120" x14ac:dyDescent="0.15">
      <c r="DO31" s="255"/>
      <c r="DP31" s="255"/>
    </row>
    <row r="32" spans="1: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49" zoomScaleNormal="100" zoomScaleSheetLayoutView="55" workbookViewId="0">
      <selection activeCell="S42" sqref="S42"/>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bDCzmZLacBNtauI808JSqJvKH0YZi/9tCoiWQlr8A9SjwPmbTg8+tUm44TPY9bvRtDwVV9KsA2e3TQLiQdw==" saltValue="VusAdbCZaVjVfR2CJqOk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S42" sqref="S42"/>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508</v>
      </c>
      <c r="AP7" s="268"/>
      <c r="AQ7" s="269" t="s">
        <v>509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510</v>
      </c>
      <c r="AQ8" s="275" t="s">
        <v>511</v>
      </c>
      <c r="AR8" s="276" t="s">
        <v>512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513</v>
      </c>
      <c r="AL9" s="1146"/>
      <c r="AM9" s="1146"/>
      <c r="AN9" s="1147"/>
      <c r="AO9" s="277">
        <v>716399</v>
      </c>
      <c r="AP9" s="277">
        <v>228516</v>
      </c>
      <c r="AQ9" s="278">
        <v>194778</v>
      </c>
      <c r="AR9" s="279">
        <v>17.3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514</v>
      </c>
      <c r="AL10" s="1146"/>
      <c r="AM10" s="1146"/>
      <c r="AN10" s="1147"/>
      <c r="AO10" s="280">
        <v>92330</v>
      </c>
      <c r="AP10" s="280">
        <v>29451</v>
      </c>
      <c r="AQ10" s="281">
        <v>26112</v>
      </c>
      <c r="AR10" s="282">
        <v>12.8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515</v>
      </c>
      <c r="AL11" s="1146"/>
      <c r="AM11" s="1146"/>
      <c r="AN11" s="1147"/>
      <c r="AO11" s="280" t="s">
        <v>516</v>
      </c>
      <c r="AP11" s="280" t="s">
        <v>516</v>
      </c>
      <c r="AQ11" s="281">
        <v>390</v>
      </c>
      <c r="AR11" s="282" t="s">
        <v>516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517</v>
      </c>
      <c r="AL12" s="1146"/>
      <c r="AM12" s="1146"/>
      <c r="AN12" s="1147"/>
      <c r="AO12" s="280" t="s">
        <v>516</v>
      </c>
      <c r="AP12" s="280" t="s">
        <v>516</v>
      </c>
      <c r="AQ12" s="281" t="s">
        <v>516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518</v>
      </c>
      <c r="AL13" s="1146"/>
      <c r="AM13" s="1146"/>
      <c r="AN13" s="1147"/>
      <c r="AO13" s="280">
        <v>33317</v>
      </c>
      <c r="AP13" s="280">
        <v>10627</v>
      </c>
      <c r="AQ13" s="281">
        <v>7005</v>
      </c>
      <c r="AR13" s="282">
        <v>51.7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519</v>
      </c>
      <c r="AL14" s="1146"/>
      <c r="AM14" s="1146"/>
      <c r="AN14" s="1147"/>
      <c r="AO14" s="280">
        <v>77770</v>
      </c>
      <c r="AP14" s="280">
        <v>24807</v>
      </c>
      <c r="AQ14" s="281">
        <v>3736</v>
      </c>
      <c r="AR14" s="282">
        <v>564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520</v>
      </c>
      <c r="AL15" s="1149"/>
      <c r="AM15" s="1149"/>
      <c r="AN15" s="1150"/>
      <c r="AO15" s="280">
        <v>-57173</v>
      </c>
      <c r="AP15" s="280">
        <v>-18237</v>
      </c>
      <c r="AQ15" s="281">
        <v>-14789</v>
      </c>
      <c r="AR15" s="282">
        <v>23.3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862643</v>
      </c>
      <c r="AP16" s="280">
        <v>275165</v>
      </c>
      <c r="AQ16" s="281">
        <v>217232</v>
      </c>
      <c r="AR16" s="282">
        <v>26.7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525</v>
      </c>
      <c r="AL21" s="1152"/>
      <c r="AM21" s="1152"/>
      <c r="AN21" s="1153"/>
      <c r="AO21" s="293">
        <v>24.56</v>
      </c>
      <c r="AP21" s="294">
        <v>19.260000000000002</v>
      </c>
      <c r="AQ21" s="295">
        <v>5.3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526</v>
      </c>
      <c r="AL22" s="1152"/>
      <c r="AM22" s="1152"/>
      <c r="AN22" s="1153"/>
      <c r="AO22" s="298">
        <v>97.4</v>
      </c>
      <c r="AP22" s="299">
        <v>95.2</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508</v>
      </c>
      <c r="AP30" s="268"/>
      <c r="AQ30" s="269" t="s">
        <v>509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510</v>
      </c>
      <c r="AQ31" s="275" t="s">
        <v>511</v>
      </c>
      <c r="AR31" s="276" t="s">
        <v>512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530</v>
      </c>
      <c r="AL32" s="1160"/>
      <c r="AM32" s="1160"/>
      <c r="AN32" s="1161"/>
      <c r="AO32" s="308">
        <v>425083</v>
      </c>
      <c r="AP32" s="308">
        <v>135593</v>
      </c>
      <c r="AQ32" s="309">
        <v>113550</v>
      </c>
      <c r="AR32" s="310">
        <v>19.399999999999999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531</v>
      </c>
      <c r="AL33" s="1160"/>
      <c r="AM33" s="1160"/>
      <c r="AN33" s="1161"/>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532</v>
      </c>
      <c r="AL34" s="1160"/>
      <c r="AM34" s="1160"/>
      <c r="AN34" s="1161"/>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533</v>
      </c>
      <c r="AL35" s="1160"/>
      <c r="AM35" s="1160"/>
      <c r="AN35" s="1161"/>
      <c r="AO35" s="308">
        <v>146535</v>
      </c>
      <c r="AP35" s="308">
        <v>46742</v>
      </c>
      <c r="AQ35" s="309">
        <v>31148</v>
      </c>
      <c r="AR35" s="310">
        <v>50.1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534</v>
      </c>
      <c r="AL36" s="1160"/>
      <c r="AM36" s="1160"/>
      <c r="AN36" s="1161"/>
      <c r="AO36" s="308">
        <v>2239</v>
      </c>
      <c r="AP36" s="308">
        <v>714</v>
      </c>
      <c r="AQ36" s="309">
        <v>2793</v>
      </c>
      <c r="AR36" s="310">
        <v>-74.400000000000006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535</v>
      </c>
      <c r="AL37" s="1160"/>
      <c r="AM37" s="1160"/>
      <c r="AN37" s="1161"/>
      <c r="AO37" s="308">
        <v>107</v>
      </c>
      <c r="AP37" s="308">
        <v>34</v>
      </c>
      <c r="AQ37" s="309">
        <v>608</v>
      </c>
      <c r="AR37" s="310">
        <v>-94.4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536</v>
      </c>
      <c r="AL38" s="1163"/>
      <c r="AM38" s="1163"/>
      <c r="AN38" s="1164"/>
      <c r="AO38" s="311" t="s">
        <v>516</v>
      </c>
      <c r="AP38" s="311" t="s">
        <v>516</v>
      </c>
      <c r="AQ38" s="312">
        <v>12</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537</v>
      </c>
      <c r="AL39" s="1163"/>
      <c r="AM39" s="1163"/>
      <c r="AN39" s="1164"/>
      <c r="AO39" s="308">
        <v>-19930</v>
      </c>
      <c r="AP39" s="308">
        <v>-6357</v>
      </c>
      <c r="AQ39" s="309">
        <v>-2283</v>
      </c>
      <c r="AR39" s="310">
        <v>178.4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538</v>
      </c>
      <c r="AL40" s="1160"/>
      <c r="AM40" s="1160"/>
      <c r="AN40" s="1161"/>
      <c r="AO40" s="308">
        <v>-446357</v>
      </c>
      <c r="AP40" s="308">
        <v>-142379</v>
      </c>
      <c r="AQ40" s="309">
        <v>-109335</v>
      </c>
      <c r="AR40" s="310">
        <v>30.2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298</v>
      </c>
      <c r="AL41" s="1166"/>
      <c r="AM41" s="1166"/>
      <c r="AN41" s="1167"/>
      <c r="AO41" s="308">
        <v>107677</v>
      </c>
      <c r="AP41" s="308">
        <v>34347</v>
      </c>
      <c r="AQ41" s="309">
        <v>36494</v>
      </c>
      <c r="AR41" s="310">
        <v>-5.9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508</v>
      </c>
      <c r="AN49" s="1156" t="s">
        <v>542</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543</v>
      </c>
      <c r="AO50" s="325" t="s">
        <v>544</v>
      </c>
      <c r="AP50" s="326" t="s">
        <v>545</v>
      </c>
      <c r="AQ50" s="327" t="s">
        <v>546</v>
      </c>
      <c r="AR50" s="328" t="s">
        <v>547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1199291</v>
      </c>
      <c r="AN51" s="330">
        <v>343243</v>
      </c>
      <c r="AO51" s="331">
        <v>82.9</v>
      </c>
      <c r="AP51" s="332">
        <v>267911</v>
      </c>
      <c r="AQ51" s="333">
        <v>12.6</v>
      </c>
      <c r="AR51" s="334">
        <v>70.3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424090</v>
      </c>
      <c r="AN52" s="338">
        <v>121377</v>
      </c>
      <c r="AO52" s="339">
        <v>20.9</v>
      </c>
      <c r="AP52" s="340">
        <v>106425</v>
      </c>
      <c r="AQ52" s="341">
        <v>-3.6</v>
      </c>
      <c r="AR52" s="342">
        <v>24.5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917694</v>
      </c>
      <c r="AN53" s="330">
        <v>269276</v>
      </c>
      <c r="AO53" s="331">
        <v>-21.5</v>
      </c>
      <c r="AP53" s="332">
        <v>228215</v>
      </c>
      <c r="AQ53" s="333">
        <v>-14.8</v>
      </c>
      <c r="AR53" s="334">
        <v>-6.7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670122</v>
      </c>
      <c r="AN54" s="338">
        <v>196632</v>
      </c>
      <c r="AO54" s="339">
        <v>62</v>
      </c>
      <c r="AP54" s="340">
        <v>117571</v>
      </c>
      <c r="AQ54" s="341">
        <v>10.5</v>
      </c>
      <c r="AR54" s="342">
        <v>51.5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1801282</v>
      </c>
      <c r="AN55" s="330">
        <v>546340</v>
      </c>
      <c r="AO55" s="331">
        <v>102.9</v>
      </c>
      <c r="AP55" s="332">
        <v>264232</v>
      </c>
      <c r="AQ55" s="333">
        <v>15.8</v>
      </c>
      <c r="AR55" s="334">
        <v>87.1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872668</v>
      </c>
      <c r="AN56" s="338">
        <v>264685</v>
      </c>
      <c r="AO56" s="339">
        <v>34.6</v>
      </c>
      <c r="AP56" s="340">
        <v>133959</v>
      </c>
      <c r="AQ56" s="341">
        <v>13.9</v>
      </c>
      <c r="AR56" s="342">
        <v>20.7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1367486</v>
      </c>
      <c r="AN57" s="330">
        <v>426673</v>
      </c>
      <c r="AO57" s="331">
        <v>-21.9</v>
      </c>
      <c r="AP57" s="332">
        <v>263613</v>
      </c>
      <c r="AQ57" s="333">
        <v>-0.2</v>
      </c>
      <c r="AR57" s="334">
        <v>-21.7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1016364</v>
      </c>
      <c r="AN58" s="338">
        <v>317118</v>
      </c>
      <c r="AO58" s="339">
        <v>19.8</v>
      </c>
      <c r="AP58" s="340">
        <v>128823</v>
      </c>
      <c r="AQ58" s="341">
        <v>-3.8</v>
      </c>
      <c r="AR58" s="342">
        <v>23.6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922789</v>
      </c>
      <c r="AN59" s="330">
        <v>294351</v>
      </c>
      <c r="AO59" s="331">
        <v>-31</v>
      </c>
      <c r="AP59" s="332">
        <v>330026</v>
      </c>
      <c r="AQ59" s="333">
        <v>25.2</v>
      </c>
      <c r="AR59" s="334">
        <v>-56.2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583306</v>
      </c>
      <c r="AN60" s="338">
        <v>186063</v>
      </c>
      <c r="AO60" s="339">
        <v>-41.3</v>
      </c>
      <c r="AP60" s="340">
        <v>141075</v>
      </c>
      <c r="AQ60" s="341">
        <v>9.5</v>
      </c>
      <c r="AR60" s="342">
        <v>-50.8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1241708</v>
      </c>
      <c r="AN61" s="345">
        <v>375977</v>
      </c>
      <c r="AO61" s="346">
        <v>22.3</v>
      </c>
      <c r="AP61" s="347">
        <v>270799</v>
      </c>
      <c r="AQ61" s="348">
        <v>7.7</v>
      </c>
      <c r="AR61" s="334">
        <v>14.6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713310</v>
      </c>
      <c r="AN62" s="338">
        <v>217175</v>
      </c>
      <c r="AO62" s="339">
        <v>19.2</v>
      </c>
      <c r="AP62" s="340">
        <v>125571</v>
      </c>
      <c r="AQ62" s="341">
        <v>5.3</v>
      </c>
      <c r="AR62" s="342">
        <v>13.9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0v3iYizg8lKaqw7eM0fXkENbhCwQYP/ymAbXxIuYb1cT1Gmfkwk7bDP6UyzDJrm5CFs2p+x5QDsDWlvng11oQ==" saltValue="/fY5EOfC+On6acyWEtkr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S42" sqref="S4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556</v>
      </c>
    </row>
    <row r="120" spans="125:125" ht="13.5" hidden="1" customHeight="1" x14ac:dyDescent="0.15"/>
    <row r="121" spans="125:125" ht="13.5" hidden="1" customHeight="1" x14ac:dyDescent="0.15">
      <c r="DU121" s="255"/>
    </row>
  </sheetData>
  <sheetProtection algorithmName="SHA-512" hashValue="XV1i7FciZTtL5knS/9OtRLEsrMRRrUcntb4qiv/8tZ8QucPSms9I+tEmmg7AFXmey/9gsecJpfnkWQFzBfed2w==" saltValue="CNBGxVMMOEtkXtczkSjK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S42" sqref="S4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557</v>
      </c>
    </row>
  </sheetData>
  <sheetProtection algorithmName="SHA-512" hashValue="HKuWLsyVubraUxol13NeZOzfJUyU/xU4pqyK5qrsLmS+8TdoImcABaJZ5Bp4qKv1x83hf7doxtvB4T0j/JvF8A==" saltValue="bcqtlHVvjpnwZtGWnvgZ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S42" sqref="S4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8" t="s">
        <v>3</v>
      </c>
      <c r="D47" s="1168"/>
      <c r="E47" s="1169"/>
      <c r="F47" s="11">
        <v>31.93</v>
      </c>
      <c r="G47" s="12">
        <v>32.64</v>
      </c>
      <c r="H47" s="12">
        <v>32.99</v>
      </c>
      <c r="I47" s="12">
        <v>33.299999999999997</v>
      </c>
      <c r="J47" s="13">
        <v>30.69</v>
      </c>
    </row>
    <row r="48" spans="2:10" ht="57.75" customHeight="1" x14ac:dyDescent="0.15">
      <c r="B48" s="14"/>
      <c r="C48" s="1170" t="s">
        <v>4</v>
      </c>
      <c r="D48" s="1170"/>
      <c r="E48" s="1171"/>
      <c r="F48" s="15">
        <v>7.55</v>
      </c>
      <c r="G48" s="16">
        <v>5.89</v>
      </c>
      <c r="H48" s="16">
        <v>4.4400000000000004</v>
      </c>
      <c r="I48" s="16">
        <v>5.38</v>
      </c>
      <c r="J48" s="17">
        <v>7.16</v>
      </c>
    </row>
    <row r="49" spans="2:10" ht="57.75" customHeight="1" thickBot="1" x14ac:dyDescent="0.2">
      <c r="B49" s="18"/>
      <c r="C49" s="1172" t="s">
        <v>5</v>
      </c>
      <c r="D49" s="1172"/>
      <c r="E49" s="1173"/>
      <c r="F49" s="19">
        <v>5.32</v>
      </c>
      <c r="G49" s="20">
        <v>5.04</v>
      </c>
      <c r="H49" s="20">
        <v>2.2400000000000002</v>
      </c>
      <c r="I49" s="20">
        <v>3.31</v>
      </c>
      <c r="J49" s="21">
        <v>7.91</v>
      </c>
    </row>
    <row r="50" spans="2:10" x14ac:dyDescent="0.15"/>
  </sheetData>
  <sheetProtection algorithmName="SHA-512" hashValue="vdqopxQu0oqaDVbh1gw0y/24N4X9yYLClgMgf0HvjXw4GbHIXJERqhU9X3eBPaDcNDUYqG6JPNfyvk40Zp08aw==" saltValue="QkiOAknXOTCNcJT5WAk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S42" sqref="S4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0" t="s">
        <v>563</v>
      </c>
      <c r="D34" s="1180"/>
      <c r="E34" s="1181"/>
      <c r="F34" s="32">
        <v>7.54</v>
      </c>
      <c r="G34" s="33">
        <v>5.89</v>
      </c>
      <c r="H34" s="33">
        <v>4.4400000000000004</v>
      </c>
      <c r="I34" s="33">
        <v>5.37</v>
      </c>
      <c r="J34" s="34">
        <v>7.16</v>
      </c>
      <c r="K34" s="22"/>
      <c r="L34" s="22"/>
      <c r="M34" s="22"/>
      <c r="N34" s="22"/>
      <c r="O34" s="22"/>
      <c r="P34" s="22"/>
    </row>
    <row r="35" spans="1:16" ht="39" customHeight="1" x14ac:dyDescent="0.15">
      <c r="A35" s="22"/>
      <c r="B35" s="35"/>
      <c r="C35" s="1174" t="s">
        <v>564</v>
      </c>
      <c r="D35" s="1175"/>
      <c r="E35" s="1176"/>
      <c r="F35" s="36">
        <v>0.55000000000000004</v>
      </c>
      <c r="G35" s="37">
        <v>1.03</v>
      </c>
      <c r="H35" s="37">
        <v>0.44</v>
      </c>
      <c r="I35" s="37">
        <v>0.54</v>
      </c>
      <c r="J35" s="38">
        <v>0.52</v>
      </c>
      <c r="K35" s="22"/>
      <c r="L35" s="22"/>
      <c r="M35" s="22"/>
      <c r="N35" s="22"/>
      <c r="O35" s="22"/>
      <c r="P35" s="22"/>
    </row>
    <row r="36" spans="1:16" ht="39" customHeight="1" x14ac:dyDescent="0.15">
      <c r="A36" s="22"/>
      <c r="B36" s="35"/>
      <c r="C36" s="1174" t="s">
        <v>565</v>
      </c>
      <c r="D36" s="1175"/>
      <c r="E36" s="1176"/>
      <c r="F36" s="36">
        <v>1.82</v>
      </c>
      <c r="G36" s="37">
        <v>1.51</v>
      </c>
      <c r="H36" s="37">
        <v>0.99</v>
      </c>
      <c r="I36" s="37">
        <v>0.22</v>
      </c>
      <c r="J36" s="38">
        <v>0.28000000000000003</v>
      </c>
      <c r="K36" s="22"/>
      <c r="L36" s="22"/>
      <c r="M36" s="22"/>
      <c r="N36" s="22"/>
      <c r="O36" s="22"/>
      <c r="P36" s="22"/>
    </row>
    <row r="37" spans="1:16" ht="39" customHeight="1" x14ac:dyDescent="0.15">
      <c r="A37" s="22"/>
      <c r="B37" s="35"/>
      <c r="C37" s="1174" t="s">
        <v>566</v>
      </c>
      <c r="D37" s="1175"/>
      <c r="E37" s="1176"/>
      <c r="F37" s="36">
        <v>0.04</v>
      </c>
      <c r="G37" s="37">
        <v>0.02</v>
      </c>
      <c r="H37" s="37">
        <v>0.06</v>
      </c>
      <c r="I37" s="37">
        <v>0.15</v>
      </c>
      <c r="J37" s="38">
        <v>0.13</v>
      </c>
      <c r="K37" s="22"/>
      <c r="L37" s="22"/>
      <c r="M37" s="22"/>
      <c r="N37" s="22"/>
      <c r="O37" s="22"/>
      <c r="P37" s="22"/>
    </row>
    <row r="38" spans="1:16" ht="39" customHeight="1" x14ac:dyDescent="0.15">
      <c r="A38" s="22"/>
      <c r="B38" s="35"/>
      <c r="C38" s="1174" t="s">
        <v>567</v>
      </c>
      <c r="D38" s="1175"/>
      <c r="E38" s="1176"/>
      <c r="F38" s="36">
        <v>0.36</v>
      </c>
      <c r="G38" s="37">
        <v>0.28999999999999998</v>
      </c>
      <c r="H38" s="37">
        <v>0.09</v>
      </c>
      <c r="I38" s="37">
        <v>7.0000000000000007E-2</v>
      </c>
      <c r="J38" s="38">
        <v>0.09</v>
      </c>
      <c r="K38" s="22"/>
      <c r="L38" s="22"/>
      <c r="M38" s="22"/>
      <c r="N38" s="22"/>
      <c r="O38" s="22"/>
      <c r="P38" s="22"/>
    </row>
    <row r="39" spans="1:16" ht="39" customHeight="1" x14ac:dyDescent="0.15">
      <c r="A39" s="22"/>
      <c r="B39" s="35"/>
      <c r="C39" s="1174" t="s">
        <v>568</v>
      </c>
      <c r="D39" s="1175"/>
      <c r="E39" s="1176"/>
      <c r="F39" s="36">
        <v>0.02</v>
      </c>
      <c r="G39" s="37">
        <v>0.03</v>
      </c>
      <c r="H39" s="37">
        <v>0.05</v>
      </c>
      <c r="I39" s="37">
        <v>0.09</v>
      </c>
      <c r="J39" s="38">
        <v>7.0000000000000007E-2</v>
      </c>
      <c r="K39" s="22"/>
      <c r="L39" s="22"/>
      <c r="M39" s="22"/>
      <c r="N39" s="22"/>
      <c r="O39" s="22"/>
      <c r="P39" s="22"/>
    </row>
    <row r="40" spans="1:16" ht="39" customHeight="1" x14ac:dyDescent="0.15">
      <c r="A40" s="22"/>
      <c r="B40" s="35"/>
      <c r="C40" s="1174" t="s">
        <v>569</v>
      </c>
      <c r="D40" s="1175"/>
      <c r="E40" s="1176"/>
      <c r="F40" s="36">
        <v>0.01</v>
      </c>
      <c r="G40" s="37">
        <v>0.05</v>
      </c>
      <c r="H40" s="37">
        <v>0.06</v>
      </c>
      <c r="I40" s="37">
        <v>0.1</v>
      </c>
      <c r="J40" s="38">
        <v>0.04</v>
      </c>
      <c r="K40" s="22"/>
      <c r="L40" s="22"/>
      <c r="M40" s="22"/>
      <c r="N40" s="22"/>
      <c r="O40" s="22"/>
      <c r="P40" s="22"/>
    </row>
    <row r="41" spans="1:16" ht="39" customHeight="1" x14ac:dyDescent="0.15">
      <c r="A41" s="22"/>
      <c r="B41" s="35"/>
      <c r="C41" s="1174" t="s">
        <v>570</v>
      </c>
      <c r="D41" s="1175"/>
      <c r="E41" s="1176"/>
      <c r="F41" s="36">
        <v>0.02</v>
      </c>
      <c r="G41" s="37">
        <v>0.02</v>
      </c>
      <c r="H41" s="37">
        <v>0.02</v>
      </c>
      <c r="I41" s="37">
        <v>0.02</v>
      </c>
      <c r="J41" s="38">
        <v>0.02</v>
      </c>
      <c r="K41" s="22"/>
      <c r="L41" s="22"/>
      <c r="M41" s="22"/>
      <c r="N41" s="22"/>
      <c r="O41" s="22"/>
      <c r="P41" s="22"/>
    </row>
    <row r="42" spans="1:16" ht="39" customHeight="1" x14ac:dyDescent="0.15">
      <c r="A42" s="22"/>
      <c r="B42" s="39"/>
      <c r="C42" s="1174" t="s">
        <v>571</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572</v>
      </c>
      <c r="D43" s="1178"/>
      <c r="E43" s="1179"/>
      <c r="F43" s="41">
        <v>0.42</v>
      </c>
      <c r="G43" s="42">
        <v>0.28999999999999998</v>
      </c>
      <c r="H43" s="42">
        <v>0.28999999999999998</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6GQXOu7a5EEgyB8AZx6LnZiTWY9y+6uc4tuWV2Ao3gBxNuiX4ohiRAp3mNdPYZzfrkjA9UtVvQL6u3JOaTfdg==" saltValue="MvQxCSoP5KOo6JnGaTO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S42" sqref="S4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405</v>
      </c>
      <c r="L45" s="60">
        <v>388</v>
      </c>
      <c r="M45" s="60">
        <v>390</v>
      </c>
      <c r="N45" s="60">
        <v>409</v>
      </c>
      <c r="O45" s="61">
        <v>425</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84"/>
      <c r="C48" s="1185"/>
      <c r="D48" s="62"/>
      <c r="E48" s="1190" t="s">
        <v>14</v>
      </c>
      <c r="F48" s="1190"/>
      <c r="G48" s="1190"/>
      <c r="H48" s="1190"/>
      <c r="I48" s="1190"/>
      <c r="J48" s="1191"/>
      <c r="K48" s="63">
        <v>141</v>
      </c>
      <c r="L48" s="64">
        <v>134</v>
      </c>
      <c r="M48" s="64">
        <v>136</v>
      </c>
      <c r="N48" s="64">
        <v>146</v>
      </c>
      <c r="O48" s="65">
        <v>147</v>
      </c>
      <c r="P48" s="48"/>
      <c r="Q48" s="48"/>
      <c r="R48" s="48"/>
      <c r="S48" s="48"/>
      <c r="T48" s="48"/>
      <c r="U48" s="48"/>
    </row>
    <row r="49" spans="1:21" ht="30.75" customHeight="1" x14ac:dyDescent="0.15">
      <c r="A49" s="48"/>
      <c r="B49" s="1184"/>
      <c r="C49" s="1185"/>
      <c r="D49" s="62"/>
      <c r="E49" s="1190" t="s">
        <v>15</v>
      </c>
      <c r="F49" s="1190"/>
      <c r="G49" s="1190"/>
      <c r="H49" s="1190"/>
      <c r="I49" s="1190"/>
      <c r="J49" s="1191"/>
      <c r="K49" s="63">
        <v>2</v>
      </c>
      <c r="L49" s="64">
        <v>2</v>
      </c>
      <c r="M49" s="64">
        <v>2</v>
      </c>
      <c r="N49" s="64">
        <v>2</v>
      </c>
      <c r="O49" s="65">
        <v>2</v>
      </c>
      <c r="P49" s="48"/>
      <c r="Q49" s="48"/>
      <c r="R49" s="48"/>
      <c r="S49" s="48"/>
      <c r="T49" s="48"/>
      <c r="U49" s="48"/>
    </row>
    <row r="50" spans="1:21" ht="30.75" customHeight="1" x14ac:dyDescent="0.15">
      <c r="A50" s="48"/>
      <c r="B50" s="1184"/>
      <c r="C50" s="1185"/>
      <c r="D50" s="62"/>
      <c r="E50" s="1190" t="s">
        <v>16</v>
      </c>
      <c r="F50" s="1190"/>
      <c r="G50" s="1190"/>
      <c r="H50" s="1190"/>
      <c r="I50" s="1190"/>
      <c r="J50" s="1191"/>
      <c r="K50" s="63">
        <v>5</v>
      </c>
      <c r="L50" s="64">
        <v>5</v>
      </c>
      <c r="M50" s="64">
        <v>0</v>
      </c>
      <c r="N50" s="64">
        <v>0</v>
      </c>
      <c r="O50" s="65">
        <v>0</v>
      </c>
      <c r="P50" s="48"/>
      <c r="Q50" s="48"/>
      <c r="R50" s="48"/>
      <c r="S50" s="48"/>
      <c r="T50" s="48"/>
      <c r="U50" s="48"/>
    </row>
    <row r="51" spans="1:21" ht="30.75" customHeight="1" x14ac:dyDescent="0.15">
      <c r="A51" s="48"/>
      <c r="B51" s="1186"/>
      <c r="C51" s="1187"/>
      <c r="D51" s="66"/>
      <c r="E51" s="1190" t="s">
        <v>17</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465</v>
      </c>
      <c r="L52" s="64">
        <v>444</v>
      </c>
      <c r="M52" s="64">
        <v>436</v>
      </c>
      <c r="N52" s="64">
        <v>448</v>
      </c>
      <c r="O52" s="65">
        <v>467</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88</v>
      </c>
      <c r="L53" s="69">
        <v>85</v>
      </c>
      <c r="M53" s="69">
        <v>92</v>
      </c>
      <c r="N53" s="69">
        <v>109</v>
      </c>
      <c r="O53" s="70">
        <v>107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8" t="s">
        <v>24</v>
      </c>
      <c r="C57" s="1199"/>
      <c r="D57" s="1202" t="s">
        <v>25</v>
      </c>
      <c r="E57" s="1203"/>
      <c r="F57" s="1203"/>
      <c r="G57" s="1203"/>
      <c r="H57" s="1203"/>
      <c r="I57" s="1203"/>
      <c r="J57" s="1204"/>
      <c r="K57" s="83"/>
      <c r="L57" s="84"/>
      <c r="M57" s="84"/>
      <c r="N57" s="84"/>
      <c r="O57" s="85"/>
    </row>
    <row r="58" spans="1:21" ht="31.5" customHeight="1" thickBot="1" x14ac:dyDescent="0.2">
      <c r="B58" s="1200"/>
      <c r="C58" s="1201"/>
      <c r="D58" s="1205" t="s">
        <v>26</v>
      </c>
      <c r="E58" s="1206"/>
      <c r="F58" s="1206"/>
      <c r="G58" s="1206"/>
      <c r="H58" s="1206"/>
      <c r="I58" s="1206"/>
      <c r="J58" s="120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vLmDlUJV/286WzM6RSgih6TtZNiyXX7ID8p7XRpuuHl5j3sl+nOhsjhYTzRsYwNr9DUnK+EjstL9weDqthdGQ==" saltValue="LVn5WN/kvbzZljqEhVzm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S42" sqref="S4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16" t="s">
        <v>47</v>
      </c>
      <c r="D55" s="1216"/>
      <c r="E55" s="1217"/>
      <c r="F55" s="119">
        <v>775</v>
      </c>
      <c r="G55" s="119">
        <v>828</v>
      </c>
      <c r="H55" s="120">
        <v>828</v>
      </c>
    </row>
    <row r="56" spans="2:8" ht="52.5" customHeight="1" x14ac:dyDescent="0.15">
      <c r="B56" s="121"/>
      <c r="C56" s="1218" t="s">
        <v>48</v>
      </c>
      <c r="D56" s="1218"/>
      <c r="E56" s="1219"/>
      <c r="F56" s="122">
        <v>390</v>
      </c>
      <c r="G56" s="122">
        <v>340</v>
      </c>
      <c r="H56" s="123">
        <v>391</v>
      </c>
    </row>
    <row r="57" spans="2:8" ht="53.25" customHeight="1" x14ac:dyDescent="0.15">
      <c r="B57" s="121"/>
      <c r="C57" s="1220" t="s">
        <v>49</v>
      </c>
      <c r="D57" s="1220"/>
      <c r="E57" s="1221"/>
      <c r="F57" s="124">
        <v>1485</v>
      </c>
      <c r="G57" s="124">
        <v>1364</v>
      </c>
      <c r="H57" s="125">
        <v>1353</v>
      </c>
    </row>
    <row r="58" spans="2:8" ht="45.75" customHeight="1" x14ac:dyDescent="0.15">
      <c r="B58" s="126"/>
      <c r="C58" s="1208" t="s">
        <v>591</v>
      </c>
      <c r="D58" s="1209"/>
      <c r="E58" s="1210"/>
      <c r="F58" s="127">
        <v>834</v>
      </c>
      <c r="G58" s="127">
        <v>720</v>
      </c>
      <c r="H58" s="128">
        <v>720</v>
      </c>
    </row>
    <row r="59" spans="2:8" ht="45.75" customHeight="1" x14ac:dyDescent="0.15">
      <c r="B59" s="126"/>
      <c r="C59" s="1208" t="s">
        <v>592</v>
      </c>
      <c r="D59" s="1209"/>
      <c r="E59" s="1210"/>
      <c r="F59" s="127">
        <v>147</v>
      </c>
      <c r="G59" s="127">
        <v>148</v>
      </c>
      <c r="H59" s="128">
        <v>148</v>
      </c>
    </row>
    <row r="60" spans="2:8" ht="45.75" customHeight="1" x14ac:dyDescent="0.15">
      <c r="B60" s="126"/>
      <c r="C60" s="1208" t="s">
        <v>593</v>
      </c>
      <c r="D60" s="1209"/>
      <c r="E60" s="1210"/>
      <c r="F60" s="127">
        <v>171</v>
      </c>
      <c r="G60" s="127">
        <v>157</v>
      </c>
      <c r="H60" s="128">
        <v>146</v>
      </c>
    </row>
    <row r="61" spans="2:8" ht="45.75" customHeight="1" x14ac:dyDescent="0.15">
      <c r="B61" s="126"/>
      <c r="C61" s="1208" t="s">
        <v>594</v>
      </c>
      <c r="D61" s="1209"/>
      <c r="E61" s="1210"/>
      <c r="F61" s="127">
        <v>80</v>
      </c>
      <c r="G61" s="127">
        <v>100</v>
      </c>
      <c r="H61" s="128">
        <v>96</v>
      </c>
    </row>
    <row r="62" spans="2:8" ht="45.75" customHeight="1" thickBot="1" x14ac:dyDescent="0.2">
      <c r="B62" s="129"/>
      <c r="C62" s="1211" t="s">
        <v>595</v>
      </c>
      <c r="D62" s="1212"/>
      <c r="E62" s="1213"/>
      <c r="F62" s="130">
        <v>73</v>
      </c>
      <c r="G62" s="130">
        <v>73</v>
      </c>
      <c r="H62" s="131">
        <v>74</v>
      </c>
    </row>
    <row r="63" spans="2:8" ht="52.5" customHeight="1" thickBot="1" x14ac:dyDescent="0.2">
      <c r="B63" s="132"/>
      <c r="C63" s="1214" t="s">
        <v>50</v>
      </c>
      <c r="D63" s="1214"/>
      <c r="E63" s="1215"/>
      <c r="F63" s="133">
        <v>2650</v>
      </c>
      <c r="G63" s="133">
        <v>2533</v>
      </c>
      <c r="H63" s="134">
        <v>2572</v>
      </c>
    </row>
    <row r="64" spans="2:8" x14ac:dyDescent="0.15"/>
  </sheetData>
  <sheetProtection algorithmName="SHA-512" hashValue="jvosIi4HbIXZ1Xv9X9WoUVDLLV7P3/fwt59m2t0buRAp4lvjsAX8Lw78KAe7b03QYcCQ2nU3s392XqA13HbaHg==" saltValue="eMdmr8yC90XNC+qUhOzX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S42" sqref="S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22" t="s">
        <v>29</v>
      </c>
      <c r="C41" s="1223"/>
      <c r="D41" s="102"/>
      <c r="E41" s="1228" t="s">
        <v>30</v>
      </c>
      <c r="F41" s="1228"/>
      <c r="G41" s="1228"/>
      <c r="H41" s="1229"/>
      <c r="I41" s="351">
        <v>3160</v>
      </c>
      <c r="J41" s="352">
        <v>3158</v>
      </c>
      <c r="K41" s="352">
        <v>3788</v>
      </c>
      <c r="L41" s="352">
        <v>4138</v>
      </c>
      <c r="M41" s="353">
        <v>4136</v>
      </c>
    </row>
    <row r="42" spans="2:13" ht="27.75" customHeight="1" x14ac:dyDescent="0.15">
      <c r="B42" s="1224"/>
      <c r="C42" s="1225"/>
      <c r="D42" s="103"/>
      <c r="E42" s="1230" t="s">
        <v>31</v>
      </c>
      <c r="F42" s="1230"/>
      <c r="G42" s="1230"/>
      <c r="H42" s="1231"/>
      <c r="I42" s="354">
        <v>25</v>
      </c>
      <c r="J42" s="355">
        <v>1</v>
      </c>
      <c r="K42" s="355">
        <v>0</v>
      </c>
      <c r="L42" s="355">
        <v>0</v>
      </c>
      <c r="M42" s="356">
        <v>0</v>
      </c>
    </row>
    <row r="43" spans="2:13" ht="27.75" customHeight="1" x14ac:dyDescent="0.15">
      <c r="B43" s="1224"/>
      <c r="C43" s="1225"/>
      <c r="D43" s="103"/>
      <c r="E43" s="1230" t="s">
        <v>32</v>
      </c>
      <c r="F43" s="1230"/>
      <c r="G43" s="1230"/>
      <c r="H43" s="1231"/>
      <c r="I43" s="354">
        <v>1377</v>
      </c>
      <c r="J43" s="355">
        <v>1365</v>
      </c>
      <c r="K43" s="355">
        <v>1334</v>
      </c>
      <c r="L43" s="355">
        <v>1219</v>
      </c>
      <c r="M43" s="356">
        <v>1107</v>
      </c>
    </row>
    <row r="44" spans="2:13" ht="27.75" customHeight="1" x14ac:dyDescent="0.15">
      <c r="B44" s="1224"/>
      <c r="C44" s="1225"/>
      <c r="D44" s="103"/>
      <c r="E44" s="1230" t="s">
        <v>33</v>
      </c>
      <c r="F44" s="1230"/>
      <c r="G44" s="1230"/>
      <c r="H44" s="1231"/>
      <c r="I44" s="354">
        <v>7</v>
      </c>
      <c r="J44" s="355">
        <v>8</v>
      </c>
      <c r="K44" s="355">
        <v>8</v>
      </c>
      <c r="L44" s="355">
        <v>7</v>
      </c>
      <c r="M44" s="356">
        <v>11</v>
      </c>
    </row>
    <row r="45" spans="2:13" ht="27.75" customHeight="1" x14ac:dyDescent="0.15">
      <c r="B45" s="1224"/>
      <c r="C45" s="1225"/>
      <c r="D45" s="103"/>
      <c r="E45" s="1230" t="s">
        <v>34</v>
      </c>
      <c r="F45" s="1230"/>
      <c r="G45" s="1230"/>
      <c r="H45" s="1231"/>
      <c r="I45" s="354">
        <v>547</v>
      </c>
      <c r="J45" s="355">
        <v>499</v>
      </c>
      <c r="K45" s="355">
        <v>491</v>
      </c>
      <c r="L45" s="355">
        <v>484</v>
      </c>
      <c r="M45" s="356">
        <v>444</v>
      </c>
    </row>
    <row r="46" spans="2:13" ht="27.75" customHeight="1" x14ac:dyDescent="0.15">
      <c r="B46" s="1224"/>
      <c r="C46" s="1225"/>
      <c r="D46" s="104"/>
      <c r="E46" s="1230" t="s">
        <v>35</v>
      </c>
      <c r="F46" s="1230"/>
      <c r="G46" s="1230"/>
      <c r="H46" s="1231"/>
      <c r="I46" s="354" t="s">
        <v>516</v>
      </c>
      <c r="J46" s="355" t="s">
        <v>516</v>
      </c>
      <c r="K46" s="355" t="s">
        <v>516</v>
      </c>
      <c r="L46" s="355" t="s">
        <v>516</v>
      </c>
      <c r="M46" s="356" t="s">
        <v>516</v>
      </c>
    </row>
    <row r="47" spans="2:13" ht="27.75" customHeight="1" x14ac:dyDescent="0.15">
      <c r="B47" s="1224"/>
      <c r="C47" s="1225"/>
      <c r="D47" s="105"/>
      <c r="E47" s="1232" t="s">
        <v>36</v>
      </c>
      <c r="F47" s="1233"/>
      <c r="G47" s="1233"/>
      <c r="H47" s="1234"/>
      <c r="I47" s="354" t="s">
        <v>516</v>
      </c>
      <c r="J47" s="355" t="s">
        <v>516</v>
      </c>
      <c r="K47" s="355" t="s">
        <v>516</v>
      </c>
      <c r="L47" s="355" t="s">
        <v>516</v>
      </c>
      <c r="M47" s="356" t="s">
        <v>516</v>
      </c>
    </row>
    <row r="48" spans="2:13" ht="27.75" customHeight="1" x14ac:dyDescent="0.15">
      <c r="B48" s="1224"/>
      <c r="C48" s="1225"/>
      <c r="D48" s="103"/>
      <c r="E48" s="1230" t="s">
        <v>37</v>
      </c>
      <c r="F48" s="1230"/>
      <c r="G48" s="1230"/>
      <c r="H48" s="1231"/>
      <c r="I48" s="354" t="s">
        <v>516</v>
      </c>
      <c r="J48" s="355" t="s">
        <v>516</v>
      </c>
      <c r="K48" s="355" t="s">
        <v>516</v>
      </c>
      <c r="L48" s="355" t="s">
        <v>516</v>
      </c>
      <c r="M48" s="356" t="s">
        <v>516</v>
      </c>
    </row>
    <row r="49" spans="2:13" ht="27.75" customHeight="1" x14ac:dyDescent="0.15">
      <c r="B49" s="1226"/>
      <c r="C49" s="1227"/>
      <c r="D49" s="103"/>
      <c r="E49" s="1230" t="s">
        <v>38</v>
      </c>
      <c r="F49" s="1230"/>
      <c r="G49" s="1230"/>
      <c r="H49" s="1231"/>
      <c r="I49" s="354" t="s">
        <v>516</v>
      </c>
      <c r="J49" s="355" t="s">
        <v>516</v>
      </c>
      <c r="K49" s="355" t="s">
        <v>516</v>
      </c>
      <c r="L49" s="355" t="s">
        <v>516</v>
      </c>
      <c r="M49" s="356" t="s">
        <v>516</v>
      </c>
    </row>
    <row r="50" spans="2:13" ht="27.75" customHeight="1" x14ac:dyDescent="0.15">
      <c r="B50" s="1235" t="s">
        <v>39</v>
      </c>
      <c r="C50" s="1236"/>
      <c r="D50" s="106"/>
      <c r="E50" s="1230" t="s">
        <v>40</v>
      </c>
      <c r="F50" s="1230"/>
      <c r="G50" s="1230"/>
      <c r="H50" s="1231"/>
      <c r="I50" s="354">
        <v>3038</v>
      </c>
      <c r="J50" s="355">
        <v>3021</v>
      </c>
      <c r="K50" s="355">
        <v>2929</v>
      </c>
      <c r="L50" s="355">
        <v>2811</v>
      </c>
      <c r="M50" s="356">
        <v>2851</v>
      </c>
    </row>
    <row r="51" spans="2:13" ht="27.75" customHeight="1" x14ac:dyDescent="0.15">
      <c r="B51" s="1224"/>
      <c r="C51" s="1225"/>
      <c r="D51" s="103"/>
      <c r="E51" s="1230" t="s">
        <v>41</v>
      </c>
      <c r="F51" s="1230"/>
      <c r="G51" s="1230"/>
      <c r="H51" s="1231"/>
      <c r="I51" s="354">
        <v>136</v>
      </c>
      <c r="J51" s="355">
        <v>111</v>
      </c>
      <c r="K51" s="355">
        <v>85</v>
      </c>
      <c r="L51" s="355">
        <v>112</v>
      </c>
      <c r="M51" s="356">
        <v>79</v>
      </c>
    </row>
    <row r="52" spans="2:13" ht="27.75" customHeight="1" x14ac:dyDescent="0.15">
      <c r="B52" s="1226"/>
      <c r="C52" s="1227"/>
      <c r="D52" s="103"/>
      <c r="E52" s="1230" t="s">
        <v>42</v>
      </c>
      <c r="F52" s="1230"/>
      <c r="G52" s="1230"/>
      <c r="H52" s="1231"/>
      <c r="I52" s="354">
        <v>3811</v>
      </c>
      <c r="J52" s="355">
        <v>3876</v>
      </c>
      <c r="K52" s="355">
        <v>4362</v>
      </c>
      <c r="L52" s="355">
        <v>4169</v>
      </c>
      <c r="M52" s="356">
        <v>4023</v>
      </c>
    </row>
    <row r="53" spans="2:13" ht="27.75" customHeight="1" thickBot="1" x14ac:dyDescent="0.2">
      <c r="B53" s="1237" t="s">
        <v>43</v>
      </c>
      <c r="C53" s="1238"/>
      <c r="D53" s="107"/>
      <c r="E53" s="1239" t="s">
        <v>44</v>
      </c>
      <c r="F53" s="1239"/>
      <c r="G53" s="1239"/>
      <c r="H53" s="1240"/>
      <c r="I53" s="357">
        <v>-1868</v>
      </c>
      <c r="J53" s="358">
        <v>-1977</v>
      </c>
      <c r="K53" s="358">
        <v>-1755</v>
      </c>
      <c r="L53" s="358">
        <v>-1244</v>
      </c>
      <c r="M53" s="359">
        <v>-1256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kUSfy0SWUa1aq8ovAmIcNgIN7cR839Pnc2NiyH2WGv83nDUv/oo0u1B4Gsy0zoM7KsegNTPUVU4MxS3TXAZ+w==" saltValue="zHY+3WAf0K3GlaT5srsu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343243</v>
      </c>
      <c r="E3" s="153"/>
      <c r="F3" s="154">
        <v>267911</v>
      </c>
      <c r="G3" s="155"/>
      <c r="H3" s="156"/>
    </row>
    <row r="4" spans="1:8" x14ac:dyDescent="0.15">
      <c r="A4" s="157"/>
      <c r="B4" s="158"/>
      <c r="C4" s="159"/>
      <c r="D4" s="160">
        <v>121377</v>
      </c>
      <c r="E4" s="161"/>
      <c r="F4" s="162">
        <v>106425</v>
      </c>
      <c r="G4" s="163"/>
      <c r="H4" s="164"/>
    </row>
    <row r="5" spans="1:8" x14ac:dyDescent="0.15">
      <c r="A5" s="145" t="s">
        <v>550</v>
      </c>
      <c r="B5" s="150"/>
      <c r="C5" s="151"/>
      <c r="D5" s="152">
        <v>269276</v>
      </c>
      <c r="E5" s="153"/>
      <c r="F5" s="154">
        <v>228215</v>
      </c>
      <c r="G5" s="155"/>
      <c r="H5" s="156"/>
    </row>
    <row r="6" spans="1:8" x14ac:dyDescent="0.15">
      <c r="A6" s="157"/>
      <c r="B6" s="158"/>
      <c r="C6" s="159"/>
      <c r="D6" s="160">
        <v>196632</v>
      </c>
      <c r="E6" s="161"/>
      <c r="F6" s="162">
        <v>117571</v>
      </c>
      <c r="G6" s="163"/>
      <c r="H6" s="164"/>
    </row>
    <row r="7" spans="1:8" x14ac:dyDescent="0.15">
      <c r="A7" s="145" t="s">
        <v>551</v>
      </c>
      <c r="B7" s="150"/>
      <c r="C7" s="151"/>
      <c r="D7" s="152">
        <v>546340</v>
      </c>
      <c r="E7" s="153"/>
      <c r="F7" s="154">
        <v>264232</v>
      </c>
      <c r="G7" s="155"/>
      <c r="H7" s="156"/>
    </row>
    <row r="8" spans="1:8" x14ac:dyDescent="0.15">
      <c r="A8" s="157"/>
      <c r="B8" s="158"/>
      <c r="C8" s="159"/>
      <c r="D8" s="160">
        <v>264685</v>
      </c>
      <c r="E8" s="161"/>
      <c r="F8" s="162">
        <v>133959</v>
      </c>
      <c r="G8" s="163"/>
      <c r="H8" s="164"/>
    </row>
    <row r="9" spans="1:8" x14ac:dyDescent="0.15">
      <c r="A9" s="145" t="s">
        <v>552</v>
      </c>
      <c r="B9" s="150"/>
      <c r="C9" s="151"/>
      <c r="D9" s="152">
        <v>426673</v>
      </c>
      <c r="E9" s="153"/>
      <c r="F9" s="154">
        <v>263613</v>
      </c>
      <c r="G9" s="155"/>
      <c r="H9" s="156"/>
    </row>
    <row r="10" spans="1:8" x14ac:dyDescent="0.15">
      <c r="A10" s="157"/>
      <c r="B10" s="158"/>
      <c r="C10" s="159"/>
      <c r="D10" s="160">
        <v>317118</v>
      </c>
      <c r="E10" s="161"/>
      <c r="F10" s="162">
        <v>128823</v>
      </c>
      <c r="G10" s="163"/>
      <c r="H10" s="164"/>
    </row>
    <row r="11" spans="1:8" x14ac:dyDescent="0.15">
      <c r="A11" s="145" t="s">
        <v>553</v>
      </c>
      <c r="B11" s="150"/>
      <c r="C11" s="151"/>
      <c r="D11" s="152">
        <v>294351</v>
      </c>
      <c r="E11" s="153"/>
      <c r="F11" s="154">
        <v>330026</v>
      </c>
      <c r="G11" s="155"/>
      <c r="H11" s="156"/>
    </row>
    <row r="12" spans="1:8" x14ac:dyDescent="0.15">
      <c r="A12" s="157"/>
      <c r="B12" s="158"/>
      <c r="C12" s="165"/>
      <c r="D12" s="160">
        <v>186063</v>
      </c>
      <c r="E12" s="161"/>
      <c r="F12" s="162">
        <v>141075</v>
      </c>
      <c r="G12" s="163"/>
      <c r="H12" s="164"/>
    </row>
    <row r="13" spans="1:8" x14ac:dyDescent="0.15">
      <c r="A13" s="145"/>
      <c r="B13" s="150"/>
      <c r="C13" s="166"/>
      <c r="D13" s="167">
        <v>375977</v>
      </c>
      <c r="E13" s="168"/>
      <c r="F13" s="169">
        <v>270799</v>
      </c>
      <c r="G13" s="170"/>
      <c r="H13" s="156"/>
    </row>
    <row r="14" spans="1:8" x14ac:dyDescent="0.15">
      <c r="A14" s="157"/>
      <c r="B14" s="158"/>
      <c r="C14" s="159"/>
      <c r="D14" s="160">
        <v>217175</v>
      </c>
      <c r="E14" s="161"/>
      <c r="F14" s="162">
        <v>125571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7.55</v>
      </c>
      <c r="C19" s="171">
        <f>ROUND(VALUE(SUBSTITUTE(実質収支比率等に係る経年分析!G$48,"▲","-")),2)</f>
        <v>5.89</v>
      </c>
      <c r="D19" s="171">
        <f>ROUND(VALUE(SUBSTITUTE(実質収支比率等に係る経年分析!H$48,"▲","-")),2)</f>
        <v>4.4400000000000004</v>
      </c>
      <c r="E19" s="171">
        <f>ROUND(VALUE(SUBSTITUTE(実質収支比率等に係る経年分析!I$48,"▲","-")),2)</f>
        <v>5.38</v>
      </c>
      <c r="F19" s="171">
        <f>ROUND(VALUE(SUBSTITUTE(実質収支比率等に係る経年分析!J$48,"▲","-")),2)</f>
        <v>7.16</v>
      </c>
    </row>
    <row r="20" spans="1:11" x14ac:dyDescent="0.15">
      <c r="A20" s="171" t="s">
        <v>54</v>
      </c>
      <c r="B20" s="171">
        <f>ROUND(VALUE(SUBSTITUTE(実質収支比率等に係る経年分析!F$47,"▲","-")),2)</f>
        <v>31.93</v>
      </c>
      <c r="C20" s="171">
        <f>ROUND(VALUE(SUBSTITUTE(実質収支比率等に係る経年分析!G$47,"▲","-")),2)</f>
        <v>32.64</v>
      </c>
      <c r="D20" s="171">
        <f>ROUND(VALUE(SUBSTITUTE(実質収支比率等に係る経年分析!H$47,"▲","-")),2)</f>
        <v>32.99</v>
      </c>
      <c r="E20" s="171">
        <f>ROUND(VALUE(SUBSTITUTE(実質収支比率等に係る経年分析!I$47,"▲","-")),2)</f>
        <v>33.299999999999997</v>
      </c>
      <c r="F20" s="171">
        <f>ROUND(VALUE(SUBSTITUTE(実質収支比率等に係る経年分析!J$47,"▲","-")),2)</f>
        <v>30.69</v>
      </c>
    </row>
    <row r="21" spans="1:11" x14ac:dyDescent="0.15">
      <c r="A21" s="171" t="s">
        <v>55</v>
      </c>
      <c r="B21" s="171">
        <f>IF(ISNUMBER(VALUE(SUBSTITUTE(実質収支比率等に係る経年分析!F$49,"▲","-"))),ROUND(VALUE(SUBSTITUTE(実質収支比率等に係る経年分析!F$49,"▲","-")),2),NA())</f>
        <v>5.32</v>
      </c>
      <c r="C21" s="171">
        <f>IF(ISNUMBER(VALUE(SUBSTITUTE(実質収支比率等に係る経年分析!G$49,"▲","-"))),ROUND(VALUE(SUBSTITUTE(実質収支比率等に係る経年分析!G$49,"▲","-")),2),NA())</f>
        <v>5.04</v>
      </c>
      <c r="D21" s="171">
        <f>IF(ISNUMBER(VALUE(SUBSTITUTE(実質収支比率等に係る経年分析!H$49,"▲","-"))),ROUND(VALUE(SUBSTITUTE(実質収支比率等に係る経年分析!H$49,"▲","-")),2),NA())</f>
        <v>2.2400000000000002</v>
      </c>
      <c r="E21" s="171">
        <f>IF(ISNUMBER(VALUE(SUBSTITUTE(実質収支比率等に係る経年分析!I$49,"▲","-"))),ROUND(VALUE(SUBSTITUTE(実質収支比率等に係る経年分析!I$49,"▲","-")),2),NA())</f>
        <v>3.31</v>
      </c>
      <c r="F21" s="171">
        <f>IF(ISNUMBER(VALUE(SUBSTITUTE(実質収支比率等に係る経年分析!J$49,"▲","-"))),ROUND(VALUE(SUBSTITUTE(実質収支比率等に係る経年分析!J$49,"▲","-")),2),NA())</f>
        <v>7.91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0.28999999999999998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0.28999999999999998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0.28000000000000003</v>
      </c>
    </row>
    <row r="35" spans="1:16" x14ac:dyDescent="0.15">
      <c r="A35" s="172" t="str">
        <f>IF(連結実質赤字比率に係る赤字・黒字の構成分析!C$35="",NA(),連結実質赤字比率に係る赤字・黒字の構成分析!C$35)</f>
        <v>国民健康保険特別会計（事業勘定）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0.55000000000000004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465</v>
      </c>
      <c r="E42" s="173"/>
      <c r="F42" s="173"/>
      <c r="G42" s="173">
        <f>'実質公債費比率（分子）の構造'!L$52</f>
        <v>444</v>
      </c>
      <c r="H42" s="173"/>
      <c r="I42" s="173"/>
      <c r="J42" s="173">
        <f>'実質公債費比率（分子）の構造'!M$52</f>
        <v>436</v>
      </c>
      <c r="K42" s="173"/>
      <c r="L42" s="173"/>
      <c r="M42" s="173">
        <f>'実質公債費比率（分子）の構造'!N$52</f>
        <v>448</v>
      </c>
      <c r="N42" s="173"/>
      <c r="O42" s="173"/>
      <c r="P42" s="173">
        <f>'実質公債費比率（分子）の構造'!O$52</f>
        <v>467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v>
      </c>
      <c r="C44" s="173"/>
      <c r="D44" s="173"/>
      <c r="E44" s="173">
        <f>'実質公債費比率（分子）の構造'!L$50</f>
        <v>5</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15">
      <c r="A46" s="173" t="s">
        <v>66</v>
      </c>
      <c r="B46" s="173">
        <f>'実質公債費比率（分子）の構造'!K$48</f>
        <v>141</v>
      </c>
      <c r="C46" s="173"/>
      <c r="D46" s="173"/>
      <c r="E46" s="173">
        <f>'実質公債費比率（分子）の構造'!L$48</f>
        <v>134</v>
      </c>
      <c r="F46" s="173"/>
      <c r="G46" s="173"/>
      <c r="H46" s="173">
        <f>'実質公債費比率（分子）の構造'!M$48</f>
        <v>136</v>
      </c>
      <c r="I46" s="173"/>
      <c r="J46" s="173"/>
      <c r="K46" s="173">
        <f>'実質公債費比率（分子）の構造'!N$48</f>
        <v>146</v>
      </c>
      <c r="L46" s="173"/>
      <c r="M46" s="173"/>
      <c r="N46" s="173">
        <f>'実質公債費比率（分子）の構造'!O$48</f>
        <v>147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405</v>
      </c>
      <c r="C49" s="173"/>
      <c r="D49" s="173"/>
      <c r="E49" s="173">
        <f>'実質公債費比率（分子）の構造'!L$45</f>
        <v>388</v>
      </c>
      <c r="F49" s="173"/>
      <c r="G49" s="173"/>
      <c r="H49" s="173">
        <f>'実質公債費比率（分子）の構造'!M$45</f>
        <v>390</v>
      </c>
      <c r="I49" s="173"/>
      <c r="J49" s="173"/>
      <c r="K49" s="173">
        <f>'実質公債費比率（分子）の構造'!N$45</f>
        <v>409</v>
      </c>
      <c r="L49" s="173"/>
      <c r="M49" s="173"/>
      <c r="N49" s="173">
        <f>'実質公債費比率（分子）の構造'!O$45</f>
        <v>425</v>
      </c>
      <c r="O49" s="173"/>
      <c r="P49" s="173"/>
    </row>
    <row r="50" spans="1:16" x14ac:dyDescent="0.15">
      <c r="A50" s="173" t="s">
        <v>70</v>
      </c>
      <c r="B50" s="173" t="e">
        <f>NA()</f>
        <v>#N/A</v>
      </c>
      <c r="C50" s="173">
        <f>IF(ISNUMBER('実質公債費比率（分子）の構造'!K$53),'実質公債費比率（分子）の構造'!K$53,NA())</f>
        <v>88</v>
      </c>
      <c r="D50" s="173" t="e">
        <f>NA()</f>
        <v>#N/A</v>
      </c>
      <c r="E50" s="173" t="e">
        <f>NA()</f>
        <v>#N/A</v>
      </c>
      <c r="F50" s="173">
        <f>IF(ISNUMBER('実質公債費比率（分子）の構造'!L$53),'実質公債費比率（分子）の構造'!L$53,NA())</f>
        <v>85</v>
      </c>
      <c r="G50" s="173" t="e">
        <f>NA()</f>
        <v>#N/A</v>
      </c>
      <c r="H50" s="173" t="e">
        <f>NA()</f>
        <v>#N/A</v>
      </c>
      <c r="I50" s="173">
        <f>IF(ISNUMBER('実質公債費比率（分子）の構造'!M$53),'実質公債費比率（分子）の構造'!M$53,NA())</f>
        <v>92</v>
      </c>
      <c r="J50" s="173" t="e">
        <f>NA()</f>
        <v>#N/A</v>
      </c>
      <c r="K50" s="173" t="e">
        <f>NA()</f>
        <v>#N/A</v>
      </c>
      <c r="L50" s="173">
        <f>IF(ISNUMBER('実質公債費比率（分子）の構造'!N$53),'実質公債費比率（分子）の構造'!N$53,NA())</f>
        <v>109</v>
      </c>
      <c r="M50" s="173" t="e">
        <f>NA()</f>
        <v>#N/A</v>
      </c>
      <c r="N50" s="173" t="e">
        <f>NA()</f>
        <v>#N/A</v>
      </c>
      <c r="O50" s="173">
        <f>IF(ISNUMBER('実質公債費比率（分子）の構造'!O$53),'実質公債費比率（分子）の構造'!O$53,NA())</f>
        <v>107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3811</v>
      </c>
      <c r="E56" s="172"/>
      <c r="F56" s="172"/>
      <c r="G56" s="172">
        <f>'将来負担比率（分子）の構造'!J$52</f>
        <v>3876</v>
      </c>
      <c r="H56" s="172"/>
      <c r="I56" s="172"/>
      <c r="J56" s="172">
        <f>'将来負担比率（分子）の構造'!K$52</f>
        <v>4362</v>
      </c>
      <c r="K56" s="172"/>
      <c r="L56" s="172"/>
      <c r="M56" s="172">
        <f>'将来負担比率（分子）の構造'!L$52</f>
        <v>4169</v>
      </c>
      <c r="N56" s="172"/>
      <c r="O56" s="172"/>
      <c r="P56" s="172">
        <f>'将来負担比率（分子）の構造'!M$52</f>
        <v>4023</v>
      </c>
    </row>
    <row r="57" spans="1:16" x14ac:dyDescent="0.15">
      <c r="A57" s="172" t="s">
        <v>41</v>
      </c>
      <c r="B57" s="172"/>
      <c r="C57" s="172"/>
      <c r="D57" s="172">
        <f>'将来負担比率（分子）の構造'!I$51</f>
        <v>136</v>
      </c>
      <c r="E57" s="172"/>
      <c r="F57" s="172"/>
      <c r="G57" s="172">
        <f>'将来負担比率（分子）の構造'!J$51</f>
        <v>111</v>
      </c>
      <c r="H57" s="172"/>
      <c r="I57" s="172"/>
      <c r="J57" s="172">
        <f>'将来負担比率（分子）の構造'!K$51</f>
        <v>85</v>
      </c>
      <c r="K57" s="172"/>
      <c r="L57" s="172"/>
      <c r="M57" s="172">
        <f>'将来負担比率（分子）の構造'!L$51</f>
        <v>112</v>
      </c>
      <c r="N57" s="172"/>
      <c r="O57" s="172"/>
      <c r="P57" s="172">
        <f>'将来負担比率（分子）の構造'!M$51</f>
        <v>79</v>
      </c>
    </row>
    <row r="58" spans="1:16" x14ac:dyDescent="0.15">
      <c r="A58" s="172" t="s">
        <v>40</v>
      </c>
      <c r="B58" s="172"/>
      <c r="C58" s="172"/>
      <c r="D58" s="172">
        <f>'将来負担比率（分子）の構造'!I$50</f>
        <v>3038</v>
      </c>
      <c r="E58" s="172"/>
      <c r="F58" s="172"/>
      <c r="G58" s="172">
        <f>'将来負担比率（分子）の構造'!J$50</f>
        <v>3021</v>
      </c>
      <c r="H58" s="172"/>
      <c r="I58" s="172"/>
      <c r="J58" s="172">
        <f>'将来負担比率（分子）の構造'!K$50</f>
        <v>2929</v>
      </c>
      <c r="K58" s="172"/>
      <c r="L58" s="172"/>
      <c r="M58" s="172">
        <f>'将来負担比率（分子）の構造'!L$50</f>
        <v>2811</v>
      </c>
      <c r="N58" s="172"/>
      <c r="O58" s="172"/>
      <c r="P58" s="172">
        <f>'将来負担比率（分子）の構造'!M$50</f>
        <v>2851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547</v>
      </c>
      <c r="C62" s="172"/>
      <c r="D62" s="172"/>
      <c r="E62" s="172">
        <f>'将来負担比率（分子）の構造'!J$45</f>
        <v>499</v>
      </c>
      <c r="F62" s="172"/>
      <c r="G62" s="172"/>
      <c r="H62" s="172">
        <f>'将来負担比率（分子）の構造'!K$45</f>
        <v>491</v>
      </c>
      <c r="I62" s="172"/>
      <c r="J62" s="172"/>
      <c r="K62" s="172">
        <f>'将来負担比率（分子）の構造'!L$45</f>
        <v>484</v>
      </c>
      <c r="L62" s="172"/>
      <c r="M62" s="172"/>
      <c r="N62" s="172">
        <f>'将来負担比率（分子）の構造'!M$45</f>
        <v>444</v>
      </c>
      <c r="O62" s="172"/>
      <c r="P62" s="172"/>
    </row>
    <row r="63" spans="1:16" x14ac:dyDescent="0.15">
      <c r="A63" s="172" t="s">
        <v>33</v>
      </c>
      <c r="B63" s="172">
        <f>'将来負担比率（分子）の構造'!I$44</f>
        <v>7</v>
      </c>
      <c r="C63" s="172"/>
      <c r="D63" s="172"/>
      <c r="E63" s="172">
        <f>'将来負担比率（分子）の構造'!J$44</f>
        <v>8</v>
      </c>
      <c r="F63" s="172"/>
      <c r="G63" s="172"/>
      <c r="H63" s="172">
        <f>'将来負担比率（分子）の構造'!K$44</f>
        <v>8</v>
      </c>
      <c r="I63" s="172"/>
      <c r="J63" s="172"/>
      <c r="K63" s="172">
        <f>'将来負担比率（分子）の構造'!L$44</f>
        <v>7</v>
      </c>
      <c r="L63" s="172"/>
      <c r="M63" s="172"/>
      <c r="N63" s="172">
        <f>'将来負担比率（分子）の構造'!M$44</f>
        <v>11</v>
      </c>
      <c r="O63" s="172"/>
      <c r="P63" s="172"/>
    </row>
    <row r="64" spans="1:16" x14ac:dyDescent="0.15">
      <c r="A64" s="172" t="s">
        <v>32</v>
      </c>
      <c r="B64" s="172">
        <f>'将来負担比率（分子）の構造'!I$43</f>
        <v>1377</v>
      </c>
      <c r="C64" s="172"/>
      <c r="D64" s="172"/>
      <c r="E64" s="172">
        <f>'将来負担比率（分子）の構造'!J$43</f>
        <v>1365</v>
      </c>
      <c r="F64" s="172"/>
      <c r="G64" s="172"/>
      <c r="H64" s="172">
        <f>'将来負担比率（分子）の構造'!K$43</f>
        <v>1334</v>
      </c>
      <c r="I64" s="172"/>
      <c r="J64" s="172"/>
      <c r="K64" s="172">
        <f>'将来負担比率（分子）の構造'!L$43</f>
        <v>1219</v>
      </c>
      <c r="L64" s="172"/>
      <c r="M64" s="172"/>
      <c r="N64" s="172">
        <f>'将来負担比率（分子）の構造'!M$43</f>
        <v>1107</v>
      </c>
      <c r="O64" s="172"/>
      <c r="P64" s="172"/>
    </row>
    <row r="65" spans="1:16" x14ac:dyDescent="0.15">
      <c r="A65" s="172" t="s">
        <v>31</v>
      </c>
      <c r="B65" s="172">
        <f>'将来負担比率（分子）の構造'!I$42</f>
        <v>25</v>
      </c>
      <c r="C65" s="172"/>
      <c r="D65" s="172"/>
      <c r="E65" s="172">
        <f>'将来負担比率（分子）の構造'!J$42</f>
        <v>1</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x14ac:dyDescent="0.15">
      <c r="A66" s="172" t="s">
        <v>30</v>
      </c>
      <c r="B66" s="172">
        <f>'将来負担比率（分子）の構造'!I$41</f>
        <v>3160</v>
      </c>
      <c r="C66" s="172"/>
      <c r="D66" s="172"/>
      <c r="E66" s="172">
        <f>'将来負担比率（分子）の構造'!J$41</f>
        <v>3158</v>
      </c>
      <c r="F66" s="172"/>
      <c r="G66" s="172"/>
      <c r="H66" s="172">
        <f>'将来負担比率（分子）の構造'!K$41</f>
        <v>3788</v>
      </c>
      <c r="I66" s="172"/>
      <c r="J66" s="172"/>
      <c r="K66" s="172">
        <f>'将来負担比率（分子）の構造'!L$41</f>
        <v>4138</v>
      </c>
      <c r="L66" s="172"/>
      <c r="M66" s="172"/>
      <c r="N66" s="172">
        <f>'将来負担比率（分子）の構造'!M$41</f>
        <v>4136</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775</v>
      </c>
      <c r="C72" s="176">
        <f>基金残高に係る経年分析!G55</f>
        <v>828</v>
      </c>
      <c r="D72" s="176">
        <f>基金残高に係る経年分析!H55</f>
        <v>828</v>
      </c>
    </row>
    <row r="73" spans="1:16" x14ac:dyDescent="0.15">
      <c r="A73" s="175" t="s">
        <v>77</v>
      </c>
      <c r="B73" s="176">
        <f>基金残高に係る経年分析!F56</f>
        <v>390</v>
      </c>
      <c r="C73" s="176">
        <f>基金残高に係る経年分析!G56</f>
        <v>340</v>
      </c>
      <c r="D73" s="176">
        <f>基金残高に係る経年分析!H56</f>
        <v>391</v>
      </c>
    </row>
    <row r="74" spans="1:16" x14ac:dyDescent="0.15">
      <c r="A74" s="175" t="s">
        <v>78</v>
      </c>
      <c r="B74" s="176">
        <f>基金残高に係る経年分析!F57</f>
        <v>1485</v>
      </c>
      <c r="C74" s="176">
        <f>基金残高に係る経年分析!G57</f>
        <v>1364</v>
      </c>
      <c r="D74" s="176">
        <f>基金残高に係る経年分析!H57</f>
        <v>1353</v>
      </c>
    </row>
  </sheetData>
  <sheetProtection algorithmName="SHA-512" hashValue="1n5c+ApmLCeDc8sEI1RHAtb9ZoOZJbdEGxfEJTEab5bTjmL0aZ/0V0Kd8o8Kpm8cB75c3Lk9ck55Bwfy8Ex5JQ==" saltValue="2sAaB4DLIvfcaQa1lJaE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基金残高に係る経年分析</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2023-03-15T07:36:18Z</cp:lastPrinted>
  <dcterms:created xsi:type="dcterms:W3CDTF">2023-02-20T04:06:05Z</dcterms:created>
  <dcterms:modified xsi:type="dcterms:W3CDTF">2023-03-18T06:55:42Z</dcterms:modified>
  <cp:category/>
</cp:coreProperties>
</file>