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id238\Desktop\R8.3.11【市町村財政課3.11〆】令和６年度財政状況資料集の作成等について\提出データ\"/>
    </mc:Choice>
  </mc:AlternateContent>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P88" i="12"/>
  <c r="AF88" i="12"/>
  <c r="AU63" i="12" l="1"/>
  <c r="AP63" i="12"/>
  <c r="AP23" i="12"/>
  <c r="AA23" i="12"/>
  <c r="V23" i="12"/>
  <c r="Q23" i="12"/>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E34" i="10"/>
  <c r="AM34" i="10"/>
  <c r="U34" i="10"/>
  <c r="C34" i="10"/>
  <c r="BW35" i="10" l="1"/>
  <c r="BW36" i="10" s="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<sst xmlns="http://schemas.openxmlformats.org/spreadsheetml/2006/main" count="1150" uniqueCount="567">
  <si>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</si>
  <si>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</si>
  <si>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</si>
  <si>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</si>
  <si>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</si>
  <si>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</si>
  <si>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</si>
  <si>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</si>
  <si>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</si>
  <si>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</si>
  <si>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</si>
  <si>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</si>
  <si>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</si>
  <si>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</si>
  <si>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</si>
  <si>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</si>
  <si>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</si>
  <si>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</si>
  <si>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</si>
  <si>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</si>
  <si>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</si>
  <si>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</si>
  <si>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</si>
  <si>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</si>
  <si>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</si>
  <si>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</si>
  <si>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</si>
  <si>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</si>
  <si>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</si>
  <si>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</si>
  <si>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</si>
  <si>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</si>
  <si>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</si>
  <si>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</si>
  <si>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</si>
  <si>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</si>
  <si>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</si>
  <si>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</si>
  <si>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</si>
  <si>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</si>
  <si>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</si>
  <si>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</si>
  <si>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</si>
  <si>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</si>
  <si>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</si>
  <si>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</si>
  <si>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</si>
  <si>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</si>
  <si>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</si>
  <si>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</si>
  <si>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</si>
  <si>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</si>
  <si>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</si>
  <si>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</si>
  <si>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</si>
  <si>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</si>
  <si>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</si>
  <si>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</si>
  <si>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</si>
  <si>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</si>
  <si>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</si>
  <si>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</si>
  <si>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</si>
  <si>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</si>
  <si>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</si>
  <si>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</si>
  <si>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</si>
  <si>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</si>
  <si>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</si>
  <si>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</si>
  <si>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</si>
  <si>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</si>
  <si>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</si>
  <si>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</si>
  <si>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</si>
  <si>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</si>
  <si>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</si>
  <si>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</si>
  <si>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</si>
  <si>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</si>
  <si>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</si>
  <si>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</si>
  <si>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</si>
  <si>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</si>
  <si>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</si>
  <si>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</si>
  <si>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</si>
  <si>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</si>
  <si>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</si>
  <si>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</si>
  <si>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</si>
  <si>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</si>
  <si>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</si>
  <si>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</si>
  <si>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柳津町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</si>
  <si>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</si>
  <si>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</si>
  <si>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</si>
  <si>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</si>
  <si>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</si>
  <si>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</si>
  <si>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</si>
  <si>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</si>
  <si>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</si>
  <si>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</si>
  <si>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</si>
  <si>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</si>
  <si>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</si>
  <si>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</si>
  <si>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</si>
  <si>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</si>
  <si>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</si>
  <si>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</si>
  <si>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</si>
  <si>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</si>
  <si>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</si>
  <si>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</si>
  <si>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</si>
  <si>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</si>
  <si>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</si>
  <si>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</si>
  <si>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</si>
  <si>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</si>
  <si>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</si>
  <si>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</si>
  <si>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</si>
  <si>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</si>
  <si>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</si>
  <si>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</si>
  <si>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</si>
  <si>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</si>
  <si>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</si>
  <si>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</si>
  <si>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</si>
  <si>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</si>
  <si>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</si>
  <si>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</si>
  <si>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</si>
  <si>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</si>
  <si>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</si>
  <si>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</si>
  <si>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</si>
  <si>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</si>
  <si>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</si>
  <si>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</si>
  <si>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</si>
  <si>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</si>
  <si>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</si>
  <si>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</si>
  <si>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</si>
  <si>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</si>
  <si>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</si>
  <si>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</si>
  <si>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</si>
  <si>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</si>
  <si>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</si>
  <si>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</si>
  <si>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</si>
  <si>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</si>
  <si>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</si>
  <si>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</si>
  <si>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</si>
  <si>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</si>
  <si>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</si>
  <si>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</si>
  <si>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</si>
  <si>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</si>
  <si>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</si>
  <si>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</si>
  <si>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</si>
  <si>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</si>
  <si>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</si>
  <si>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</si>
  <si>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</si>
  <si>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</si>
  <si>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</si>
  <si>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</si>
  <si>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</si>
  <si>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</si>
  <si>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</si>
  <si>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</si>
  <si>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</si>
  <si>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</si>
  <si>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</si>
  <si>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</si>
  <si>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</si>
  <si>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</si>
  <si>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</si>
  <si>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</si>
  <si>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</si>
  <si>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</si>
  <si>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</si>
  <si>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</si>
  <si>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</si>
  <si>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</si>
  <si>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</si>
  <si>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</si>
  <si>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</si>
  <si>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</si>
  <si>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</si>
  <si>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</si>
  <si>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</si>
  <si>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</si>
  <si>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福島県柳津町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</si>
  <si>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</si>
  <si>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</si>
  <si>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</si>
  <si>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</si>
  <si>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</si>
  <si>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</si>
  <si>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</si>
  <si>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</si>
  <si>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</si>
  <si>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</si>
  <si>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</si>
  <si>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</si>
  <si>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</si>
  <si>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</si>
  <si>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</si>
  <si>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</si>
  <si>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</si>
  <si>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</si>
  <si>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</si>
  <si>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</si>
  <si>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</si>
  <si>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</si>
  <si>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</si>
  <si>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</si>
  <si>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</si>
  <si>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</si>
  <si>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</si>
  <si>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</si>
  <si>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</si>
  <si>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</si>
  <si>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</si>
  <si>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</si>
  <si>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</si>
  <si>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</si>
  <si>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</si>
  <si>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</si>
  <si>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</si>
  <si>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</si>
  <si>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</si>
  <si>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</si>
  <si>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</si>
  <si>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</si>
  <si>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</si>
  <si>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</si>
  <si>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</si>
  <si>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</si>
  <si>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</si>
  <si>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</si>
  <si>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</si>
  <si>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</si>
  <si>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</si>
  <si>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</si>
  <si>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</si>
  <si>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</si>
  <si>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</si>
  <si>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</si>
  <si>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</si>
  <si>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</si>
  <si>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</si>
  <si>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</si>
  <si>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</si>
  <si>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</si>
  <si>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</si>
  <si>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</si>
  <si>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</si>
  <si>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</si>
  <si>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</si>
  <si>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</si>
  <si>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</si>
  <si>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</si>
  <si>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</si>
  <si>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</si>
  <si>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</si>
  <si>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</si>
  <si>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</si>
  <si>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</si>
  <si>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</si>
  <si>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</si>
  <si>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</si>
  <si>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</si>
  <si>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</si>
  <si>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</si>
  <si>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</si>
  <si>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</si>
  <si>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</si>
  <si>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</si>
  <si>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</si>
  <si>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</si>
  <si>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</si>
  <si>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</si>
  <si>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</si>
  <si>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</si>
  <si>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</si>
  <si>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</si>
  <si>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</si>
  <si>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</si>
  <si>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</si>
  <si>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</si>
  <si>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</si>
  <si>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</si>
  <si>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</si>
  <si>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</si>
  <si>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</si>
  <si>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</si>
  <si>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</si>
  <si>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</si>
  <si>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</si>
  <si>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</si>
  <si>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</si>
  <si>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</si>
  <si>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</si>
  <si>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</si>
  <si>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</si>
  <si>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</si>
  <si>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</si>
  <si>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</si>
  <si>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</si>
  <si>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</si>
  <si>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</si>
  <si>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</si>
  <si>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</si>
  <si>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</si>
  <si>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</si>
  <si>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</si>
  <si>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</si>
  <si>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</si>
  <si>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</si>
  <si>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</si>
  <si>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</si>
  <si>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</si>
  <si>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</si>
  <si>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</si>
  <si>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</si>
  <si>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</si>
  <si>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</si>
  <si>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</si>
  <si>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</si>
  <si>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</si>
  <si>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</si>
  <si>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</si>
  <si>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</si>
  <si>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</si>
  <si>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</si>
  <si>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</si>
  <si>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</si>
  <si>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</si>
  <si>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</si>
  <si>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</si>
  <si>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</si>
  <si>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</si>
  <si>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福島県柳津町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</si>
  <si>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</si>
  <si>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</si>
  <si>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</si>
  <si>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</si>
  <si>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</si>
  <si>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</si>
  <si>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</si>
  <si>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</si>
  <si>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</si>
  <si>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</si>
  <si>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</si>
  <si>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</si>
  <si>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</si>
  <si>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</si>
  <si>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</si>
  <si>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</si>
  <si>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</si>
  <si>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</si>
  <si>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</si>
  <si>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</si>
  <si>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</si>
  <si>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</si>
  <si>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</si>
  <si>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</si>
  <si>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</si>
  <si>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</si>
  <si>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</si>
  <si>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</si>
  <si>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</si>
  <si>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</si>
  <si>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</si>
  <si>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</si>
  <si>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</si>
  <si>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</si>
  <si>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</si>
  <si>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</si>
  <si>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</si>
  <si>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簡易水道事業会計</t>
    <phoneticPr fontId="5"/>
  </si>
  <si>
    <t>法適用企業</t>
    <phoneticPr fontId="5"/>
  </si>
  <si>
    <t>下水道事業会計</t>
    <phoneticPr fontId="5"/>
  </si>
  <si>
    <t>町営スキー場事業特別会計</t>
    <phoneticPr fontId="5"/>
  </si>
  <si>
    <t>法非適用企業</t>
    <phoneticPr fontId="5"/>
  </si>
  <si>
    <t>土地取得事業特別会計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</si>
  <si>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</si>
  <si>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</si>
  <si>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</si>
  <si>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</si>
  <si>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</si>
  <si>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</si>
  <si>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</si>
  <si>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</si>
  <si>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</si>
  <si>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</si>
  <si>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</si>
  <si>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</si>
  <si>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</si>
  <si>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</si>
  <si>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</si>
  <si>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</si>
  <si>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</si>
  <si>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</si>
  <si>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</si>
  <si>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</si>
  <si>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</si>
  <si>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</si>
  <si>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</si>
  <si>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</si>
  <si>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</si>
  <si>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</si>
  <si>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</si>
  <si>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</si>
  <si>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</si>
  <si>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</si>
  <si>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</si>
  <si>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</si>
  <si>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</si>
  <si>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</si>
  <si>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</si>
  <si>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</si>
  <si>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</si>
  <si>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</si>
  <si>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</si>
  <si>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</si>
  <si>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</si>
  <si>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</si>
  <si>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</si>
  <si>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</si>
  <si>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</si>
  <si>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</si>
  <si>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</si>
  <si>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</si>
  <si>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</si>
  <si>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</si>
  <si>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</si>
  <si>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</si>
  <si>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</si>
  <si>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</si>
  <si>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</si>
  <si>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</si>
  <si>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</si>
  <si>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</si>
  <si>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</si>
  <si>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</si>
  <si>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</si>
  <si>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</si>
  <si>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</si>
  <si>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</si>
  <si>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</si>
  <si>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</si>
  <si>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</si>
  <si>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</si>
  <si>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</si>
  <si>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</si>
  <si>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</si>
  <si>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</si>
  <si>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</si>
  <si>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</si>
  <si>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</si>
  <si>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</si>
  <si>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</si>
  <si>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</si>
  <si>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</si>
  <si>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</si>
  <si>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</si>
  <si>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</si>
  <si>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</si>
  <si>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</si>
  <si>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</si>
  <si>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</si>
  <si>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</si>
  <si>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</si>
  <si>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</si>
  <si>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</si>
  <si>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</si>
  <si>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</si>
  <si>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</si>
  <si>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</si>
  <si>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</si>
  <si>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</si>
  <si>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</si>
  <si>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</si>
  <si>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</si>
  <si>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</si>
  <si>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</si>
  <si>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</si>
  <si>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</si>
  <si>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</si>
  <si>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</si>
  <si>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</si>
  <si>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</si>
  <si>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</si>
  <si>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</si>
  <si>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</si>
  <si>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</si>
  <si>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</si>
  <si>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</si>
  <si>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</si>
  <si>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</si>
  <si>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</si>
  <si>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</si>
  <si>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</si>
  <si>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</si>
  <si>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</si>
  <si>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</si>
  <si>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</si>
  <si>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</si>
  <si>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</si>
  <si>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</si>
  <si>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</si>
  <si>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</si>
  <si>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</si>
  <si>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</si>
  <si>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</si>
  <si>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</si>
  <si>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</si>
  <si>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</si>
  <si>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</si>
  <si>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</si>
  <si>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2.79</t>
  </si>
  <si>
    <t>一般会計</t>
  </si>
  <si>
    <t>簡易水道事業会計</t>
  </si>
  <si>
    <t>介護保険特別会計</t>
  </si>
  <si>
    <t>国民健康保険特別会計（事業勘定）</t>
  </si>
  <si>
    <t>下水道事業会計</t>
  </si>
  <si>
    <t>国民健康保険特別会計（施設勘定）</t>
  </si>
  <si>
    <t>後期高齢者医療特別会計</t>
  </si>
  <si>
    <t>町営スキー場事業特別会計</t>
  </si>
  <si>
    <t>その他会計（赤字）</t>
  </si>
  <si>
    <t>その他会計（黒字）</t>
  </si>
  <si>
    <t>R02</t>
    <phoneticPr fontId="5"/>
  </si>
  <si>
    <t>R03</t>
    <phoneticPr fontId="5"/>
  </si>
  <si>
    <t>R04</t>
    <phoneticPr fontId="5"/>
  </si>
  <si>
    <t>R05</t>
    <phoneticPr fontId="5"/>
  </si>
  <si>
    <t>R06</t>
    <phoneticPr fontId="5"/>
  </si>
  <si>
    <t>-</t>
    <phoneticPr fontId="2"/>
  </si>
  <si>
    <t>一般社団法人やないづ振興公社</t>
    <phoneticPr fontId="2"/>
  </si>
  <si>
    <t>会津やないづ温泉開発株式会社</t>
    <phoneticPr fontId="2"/>
  </si>
  <si>
    <t>公共施設整備基金</t>
    <phoneticPr fontId="5"/>
  </si>
  <si>
    <t>ふれあい福祉基金</t>
    <phoneticPr fontId="38"/>
  </si>
  <si>
    <t>雇用対策基金</t>
    <phoneticPr fontId="38"/>
  </si>
  <si>
    <t>子ども子育て基金</t>
    <phoneticPr fontId="38"/>
  </si>
  <si>
    <t>温泉開発基金</t>
    <phoneticPr fontId="38"/>
  </si>
  <si>
    <t>会津若松地方広域市町村圏整備組合一般会計</t>
  </si>
  <si>
    <t>会津若松地方広域市町村圏整備組合水道用水供給事業会計</t>
    <rPh sb="16" eb="18">
      <t>スイドウ</t>
    </rPh>
    <rPh sb="18" eb="20">
      <t>ヨウスイ</t>
    </rPh>
    <rPh sb="20" eb="22">
      <t>キョウキュウ</t>
    </rPh>
    <rPh sb="22" eb="24">
      <t>ジギョウ</t>
    </rPh>
    <rPh sb="24" eb="26">
      <t>カイケイ</t>
    </rPh>
    <phoneticPr fontId="5"/>
  </si>
  <si>
    <t>福島県後期高齢者医療広域連合一般会計</t>
  </si>
  <si>
    <t>福島県後期高齢者医療広域連合後期高齢者医療特別会計</t>
  </si>
  <si>
    <t>福島県市町村総合事務組合一般会計</t>
  </si>
  <si>
    <t>福島県市町村総合事務組合消防補償等特別会計</t>
  </si>
  <si>
    <t>福島県市町村総合事務組合消防賞じゅつ金特別会計</t>
  </si>
  <si>
    <t>福島県市町村総合事務組合非常勤職員公務災害補償特別会計</t>
  </si>
  <si>
    <t>福島県市町村総合事務組合自治会館管理特別会計</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</si>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</sst>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8DEF-4805-A38F-A74C83E957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426673</c:v>
                </c:pt>
                <c:pt idx="1">
                  <c:v>294351</c:v>
                </c:pt>
                <c:pt idx="2">
                  <c:v>239968</c:v>
                </c:pt>
                <c:pt idx="3">
                  <c:v>224366</c:v>
                </c:pt>
                <c:pt idx="4">
                  <c:v>223258</c:v>
                </c:pt>
              </c:numCache>
            </c:numRef>
          </c:val>
          <c:smooth val="0"/>
          <c:extLst>
            <c:ext xmlns:c16="http://schemas.microsoft.com/office/drawing/2014/chart" uri="{C3380CC4-5D6E-409C-BE32-E72D297353CC}">
              <c16:uniqueId val="{00000001-8DEF-4805-A38F-A74C83E957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5.38</c:v>
                </c:pt>
                <c:pt idx="1">
                  <c:v>7.16</c:v>
                </c:pt>
                <c:pt idx="2">
                  <c:v>4.54</c:v>
                </c:pt>
                <c:pt idx="3">
                  <c:v>5.19</c:v>
                </c:pt>
                <c:pt idx="4">
                  <c:v>7.23</c:v>
                </c:pt>
              </c:numCache>
            </c:numRef>
          </c:val>
          <c:extLst>
            <c:ext xmlns:c16="http://schemas.microsoft.com/office/drawing/2014/chart" uri="{C3380CC4-5D6E-409C-BE32-E72D297353CC}">
              <c16:uniqueId val="{00000000-D9B7-4FF5-BCCA-96A5F765C2E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33.299999999999997</c:v>
                </c:pt>
                <c:pt idx="1">
                  <c:v>30.69</c:v>
                </c:pt>
                <c:pt idx="2">
                  <c:v>31.45</c:v>
                </c:pt>
                <c:pt idx="3">
                  <c:v>31</c:v>
                </c:pt>
                <c:pt idx="4">
                  <c:v>29.92</c:v>
                </c:pt>
              </c:numCache>
            </c:numRef>
          </c:val>
          <c:extLst>
            <c:ext xmlns:c16="http://schemas.microsoft.com/office/drawing/2014/chart" uri="{C3380CC4-5D6E-409C-BE32-E72D297353CC}">
              <c16:uniqueId val="{00000001-D9B7-4FF5-BCCA-96A5F765C2E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3.31</c:v>
                </c:pt>
                <c:pt idx="1">
                  <c:v>7.91</c:v>
                </c:pt>
                <c:pt idx="2">
                  <c:v>-2.79</c:v>
                </c:pt>
                <c:pt idx="3">
                  <c:v>3.91</c:v>
                </c:pt>
                <c:pt idx="4">
                  <c:v>5</c:v>
                </c:pt>
              </c:numCache>
            </c:numRef>
          </c:val>
          <c:smooth val="0"/>
          <c:extLst>
            <c:ext xmlns:c16="http://schemas.microsoft.com/office/drawing/2014/chart" uri="{C3380CC4-5D6E-409C-BE32-E72D297353CC}">
              <c16:uniqueId val="{00000002-D9B7-4FF5-BCCA-96A5F765C2E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0.38</c:v>
                </c:pt>
                <c:pt idx="2">
                  <c:v>#N/A</c:v>
                </c:pt>
                <c:pt idx="3">
                  <c:v>0.27</c:v>
                </c:pt>
                <c:pt idx="4">
                  <c:v>#N/A</c:v>
                </c:pt>
                <c:pt idx="5">
                  <c:v>0.33</c:v>
                </c:pt>
                <c:pt idx="6">
                  <c:v>#N/A</c:v>
                </c:pt>
                <c:pt idx="7">
                  <c:v>0.9</c:v>
                </c:pt>
                <c:pt idx="8">
                  <c:v>#N/A</c:v>
                </c:pt>
                <c:pt idx="9">
                  <c:v>0</c:v>
                </c:pt>
              </c:numCache>
            </c:numRef>
          </c:val>
          <c:extLst>
            <c:ext xmlns:c16="http://schemas.microsoft.com/office/drawing/2014/chart" uri="{C3380CC4-5D6E-409C-BE32-E72D297353CC}">
              <c16:uniqueId val="{00000000-7E4D-43A8-BF49-04E43FAEEA4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E4D-43A8-BF49-04E43FAEEA46}"/>
            </c:ext>
          </c:extLst>
        </c:ser>
        <c:ser>
          <c:idx val="2"/>
          <c:order val="2"/>
          <c:tx>
            <c:strRef>
              <c:f>データシート!$A$29</c:f>
              <c:strCache>
                <c:ptCount val="1"/>
                <c:pt idx="0">
                  <c:v>町営スキー場事業特別会計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E4D-43A8-BF49-04E43FAEEA4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0.04</c:v>
                </c:pt>
                <c:pt idx="8">
                  <c:v>#N/A</c:v>
                </c:pt>
                <c:pt idx="9">
                  <c:v>0</c:v>
                </c:pt>
              </c:numCache>
            </c:numRef>
          </c:val>
          <c:extLst>
            <c:ext xmlns:c16="http://schemas.microsoft.com/office/drawing/2014/chart" uri="{C3380CC4-5D6E-409C-BE32-E72D297353CC}">
              <c16:uniqueId val="{00000003-7E4D-43A8-BF49-04E43FAEEA46}"/>
            </c:ext>
          </c:extLst>
        </c:ser>
        <c:ser>
          <c:idx val="4"/>
          <c:order val="4"/>
          <c:tx>
            <c:strRef>
              <c:f>データシート!$A$31</c:f>
              <c:strCache>
                <c:ptCount val="1"/>
                <c:pt idx="0">
                  <c:v>国民健康保険特別会計（施設勘定）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0.09</c:v>
                </c:pt>
                <c:pt idx="4">
                  <c:v>#N/A</c:v>
                </c:pt>
                <c:pt idx="5">
                  <c:v>0.09</c:v>
                </c:pt>
                <c:pt idx="6">
                  <c:v>#N/A</c:v>
                </c:pt>
                <c:pt idx="7">
                  <c:v>0.08</c:v>
                </c:pt>
                <c:pt idx="8">
                  <c:v>#N/A</c:v>
                </c:pt>
                <c:pt idx="9">
                  <c:v>7.0000000000000007E-2</c:v>
                </c:pt>
              </c:numCache>
            </c:numRef>
          </c:val>
          <c:extLst>
            <c:ext xmlns:c16="http://schemas.microsoft.com/office/drawing/2014/chart" uri="{C3380CC4-5D6E-409C-BE32-E72D297353CC}">
              <c16:uniqueId val="{00000004-7E4D-43A8-BF49-04E43FAEEA46}"/>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0.22</c:v>
                </c:pt>
              </c:numCache>
            </c:numRef>
          </c:val>
          <c:extLst>
            <c:ext xmlns:c16="http://schemas.microsoft.com/office/drawing/2014/chart" uri="{C3380CC4-5D6E-409C-BE32-E72D297353CC}">
              <c16:uniqueId val="{00000005-7E4D-43A8-BF49-04E43FAEEA46}"/>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0.54</c:v>
                </c:pt>
                <c:pt idx="2">
                  <c:v>#N/A</c:v>
                </c:pt>
                <c:pt idx="3">
                  <c:v>0.52</c:v>
                </c:pt>
                <c:pt idx="4">
                  <c:v>#N/A</c:v>
                </c:pt>
                <c:pt idx="5">
                  <c:v>0.5</c:v>
                </c:pt>
                <c:pt idx="6">
                  <c:v>#N/A</c:v>
                </c:pt>
                <c:pt idx="7">
                  <c:v>0.53</c:v>
                </c:pt>
                <c:pt idx="8">
                  <c:v>#N/A</c:v>
                </c:pt>
                <c:pt idx="9">
                  <c:v>0.37</c:v>
                </c:pt>
              </c:numCache>
            </c:numRef>
          </c:val>
          <c:extLst>
            <c:ext xmlns:c16="http://schemas.microsoft.com/office/drawing/2014/chart" uri="{C3380CC4-5D6E-409C-BE32-E72D297353CC}">
              <c16:uniqueId val="{00000006-7E4D-43A8-BF49-04E43FAEEA4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0.22</c:v>
                </c:pt>
                <c:pt idx="2">
                  <c:v>#N/A</c:v>
                </c:pt>
                <c:pt idx="3">
                  <c:v>0.28000000000000003</c:v>
                </c:pt>
                <c:pt idx="4">
                  <c:v>#N/A</c:v>
                </c:pt>
                <c:pt idx="5">
                  <c:v>0.37</c:v>
                </c:pt>
                <c:pt idx="6">
                  <c:v>#N/A</c:v>
                </c:pt>
                <c:pt idx="7">
                  <c:v>0.99</c:v>
                </c:pt>
                <c:pt idx="8">
                  <c:v>#N/A</c:v>
                </c:pt>
                <c:pt idx="9">
                  <c:v>0.51</c:v>
                </c:pt>
              </c:numCache>
            </c:numRef>
          </c:val>
          <c:extLst>
            <c:ext xmlns:c16="http://schemas.microsoft.com/office/drawing/2014/chart" uri="{C3380CC4-5D6E-409C-BE32-E72D297353CC}">
              <c16:uniqueId val="{00000007-7E4D-43A8-BF49-04E43FAEEA46}"/>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0.96</c:v>
                </c:pt>
              </c:numCache>
            </c:numRef>
          </c:val>
          <c:extLst>
            <c:ext xmlns:c16="http://schemas.microsoft.com/office/drawing/2014/chart" uri="{C3380CC4-5D6E-409C-BE32-E72D297353CC}">
              <c16:uniqueId val="{00000008-7E4D-43A8-BF49-04E43FAEEA4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5.37</c:v>
                </c:pt>
                <c:pt idx="2">
                  <c:v>#N/A</c:v>
                </c:pt>
                <c:pt idx="3">
                  <c:v>7.16</c:v>
                </c:pt>
                <c:pt idx="4">
                  <c:v>#N/A</c:v>
                </c:pt>
                <c:pt idx="5">
                  <c:v>4.54</c:v>
                </c:pt>
                <c:pt idx="6">
                  <c:v>#N/A</c:v>
                </c:pt>
                <c:pt idx="7">
                  <c:v>5.18</c:v>
                </c:pt>
                <c:pt idx="8">
                  <c:v>#N/A</c:v>
                </c:pt>
                <c:pt idx="9">
                  <c:v>7.22</c:v>
                </c:pt>
              </c:numCache>
            </c:numRef>
          </c:val>
          <c:extLst>
            <c:ext xmlns:c16="http://schemas.microsoft.com/office/drawing/2014/chart" uri="{C3380CC4-5D6E-409C-BE32-E72D297353CC}">
              <c16:uniqueId val="{00000009-7E4D-43A8-BF49-04E43FAEEA4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448</c:v>
                </c:pt>
                <c:pt idx="5">
                  <c:v>467</c:v>
                </c:pt>
                <c:pt idx="8">
                  <c:v>470</c:v>
                </c:pt>
                <c:pt idx="11">
                  <c:v>517</c:v>
                </c:pt>
                <c:pt idx="14">
                  <c:v>552</c:v>
                </c:pt>
              </c:numCache>
            </c:numRef>
          </c:val>
          <c:extLst>
            <c:ext xmlns:c16="http://schemas.microsoft.com/office/drawing/2014/chart" uri="{C3380CC4-5D6E-409C-BE32-E72D297353CC}">
              <c16:uniqueId val="{00000000-549E-4D22-AE08-A68B1672159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49E-4D22-AE08-A68B1672159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49E-4D22-AE08-A68B1672159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2</c:v>
                </c:pt>
                <c:pt idx="6">
                  <c:v>2</c:v>
                </c:pt>
                <c:pt idx="9">
                  <c:v>3</c:v>
                </c:pt>
                <c:pt idx="12">
                  <c:v>6</c:v>
                </c:pt>
              </c:numCache>
            </c:numRef>
          </c:val>
          <c:extLst>
            <c:ext xmlns:c16="http://schemas.microsoft.com/office/drawing/2014/chart" uri="{C3380CC4-5D6E-409C-BE32-E72D297353CC}">
              <c16:uniqueId val="{00000003-549E-4D22-AE08-A68B1672159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146</c:v>
                </c:pt>
                <c:pt idx="3">
                  <c:v>147</c:v>
                </c:pt>
                <c:pt idx="6">
                  <c:v>147</c:v>
                </c:pt>
                <c:pt idx="9">
                  <c:v>152</c:v>
                </c:pt>
                <c:pt idx="12">
                  <c:v>146</c:v>
                </c:pt>
              </c:numCache>
            </c:numRef>
          </c:val>
          <c:extLst>
            <c:ext xmlns:c16="http://schemas.microsoft.com/office/drawing/2014/chart" uri="{C3380CC4-5D6E-409C-BE32-E72D297353CC}">
              <c16:uniqueId val="{00000004-549E-4D22-AE08-A68B1672159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9E-4D22-AE08-A68B1672159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49E-4D22-AE08-A68B1672159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409</c:v>
                </c:pt>
                <c:pt idx="3">
                  <c:v>425</c:v>
                </c:pt>
                <c:pt idx="6">
                  <c:v>455</c:v>
                </c:pt>
                <c:pt idx="9">
                  <c:v>526</c:v>
                </c:pt>
                <c:pt idx="12">
                  <c:v>561</c:v>
                </c:pt>
              </c:numCache>
            </c:numRef>
          </c:val>
          <c:extLst>
            <c:ext xmlns:c16="http://schemas.microsoft.com/office/drawing/2014/chart" uri="{C3380CC4-5D6E-409C-BE32-E72D297353CC}">
              <c16:uniqueId val="{00000007-549E-4D22-AE08-A68B1672159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109</c:v>
                </c:pt>
                <c:pt idx="2">
                  <c:v>#N/A</c:v>
                </c:pt>
                <c:pt idx="3">
                  <c:v>#N/A</c:v>
                </c:pt>
                <c:pt idx="4">
                  <c:v>107</c:v>
                </c:pt>
                <c:pt idx="5">
                  <c:v>#N/A</c:v>
                </c:pt>
                <c:pt idx="6">
                  <c:v>#N/A</c:v>
                </c:pt>
                <c:pt idx="7">
                  <c:v>134</c:v>
                </c:pt>
                <c:pt idx="8">
                  <c:v>#N/A</c:v>
                </c:pt>
                <c:pt idx="9">
                  <c:v>#N/A</c:v>
                </c:pt>
                <c:pt idx="10">
                  <c:v>164</c:v>
                </c:pt>
                <c:pt idx="11">
                  <c:v>#N/A</c:v>
                </c:pt>
                <c:pt idx="12">
                  <c:v>#N/A</c:v>
                </c:pt>
                <c:pt idx="13">
                  <c:v>161</c:v>
                </c:pt>
                <c:pt idx="14">
                  <c:v>#N/A</c:v>
                </c:pt>
              </c:numCache>
            </c:numRef>
          </c:val>
          <c:smooth val="0"/>
          <c:extLst>
            <c:ext xmlns:c16="http://schemas.microsoft.com/office/drawing/2014/chart" uri="{C3380CC4-5D6E-409C-BE32-E72D297353CC}">
              <c16:uniqueId val="{00000008-549E-4D22-AE08-A68B1672159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4169</c:v>
                </c:pt>
                <c:pt idx="5">
                  <c:v>4023</c:v>
                </c:pt>
                <c:pt idx="8">
                  <c:v>4238</c:v>
                </c:pt>
                <c:pt idx="11">
                  <c:v>4105</c:v>
                </c:pt>
                <c:pt idx="14">
                  <c:v>3845</c:v>
                </c:pt>
              </c:numCache>
            </c:numRef>
          </c:val>
          <c:extLst>
            <c:ext xmlns:c16="http://schemas.microsoft.com/office/drawing/2014/chart" uri="{C3380CC4-5D6E-409C-BE32-E72D297353CC}">
              <c16:uniqueId val="{00000000-134A-4D6F-BEFB-5FFEF1557D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112</c:v>
                </c:pt>
                <c:pt idx="5">
                  <c:v>79</c:v>
                </c:pt>
                <c:pt idx="8">
                  <c:v>57</c:v>
                </c:pt>
                <c:pt idx="11">
                  <c:v>35</c:v>
                </c:pt>
                <c:pt idx="14">
                  <c:v>26</c:v>
                </c:pt>
              </c:numCache>
            </c:numRef>
          </c:val>
          <c:extLst>
            <c:ext xmlns:c16="http://schemas.microsoft.com/office/drawing/2014/chart" uri="{C3380CC4-5D6E-409C-BE32-E72D297353CC}">
              <c16:uniqueId val="{00000001-134A-4D6F-BEFB-5FFEF1557D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2811</c:v>
                </c:pt>
                <c:pt idx="5">
                  <c:v>2851</c:v>
                </c:pt>
                <c:pt idx="8">
                  <c:v>3078</c:v>
                </c:pt>
                <c:pt idx="11">
                  <c:v>3011</c:v>
                </c:pt>
                <c:pt idx="14">
                  <c:v>2941</c:v>
                </c:pt>
              </c:numCache>
            </c:numRef>
          </c:val>
          <c:extLst>
            <c:ext xmlns:c16="http://schemas.microsoft.com/office/drawing/2014/chart" uri="{C3380CC4-5D6E-409C-BE32-E72D297353CC}">
              <c16:uniqueId val="{00000002-134A-4D6F-BEFB-5FFEF1557D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4A-4D6F-BEFB-5FFEF1557D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34A-4D6F-BEFB-5FFEF1557D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4A-4D6F-BEFB-5FFEF1557D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484</c:v>
                </c:pt>
                <c:pt idx="3">
                  <c:v>444</c:v>
                </c:pt>
                <c:pt idx="6">
                  <c:v>431</c:v>
                </c:pt>
                <c:pt idx="9">
                  <c:v>444</c:v>
                </c:pt>
                <c:pt idx="12">
                  <c:v>459</c:v>
                </c:pt>
              </c:numCache>
            </c:numRef>
          </c:val>
          <c:extLst>
            <c:ext xmlns:c16="http://schemas.microsoft.com/office/drawing/2014/chart" uri="{C3380CC4-5D6E-409C-BE32-E72D297353CC}">
              <c16:uniqueId val="{00000006-134A-4D6F-BEFB-5FFEF1557D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c:v>
                </c:pt>
                <c:pt idx="3">
                  <c:v>11</c:v>
                </c:pt>
                <c:pt idx="6">
                  <c:v>10</c:v>
                </c:pt>
                <c:pt idx="9">
                  <c:v>19</c:v>
                </c:pt>
                <c:pt idx="12">
                  <c:v>29</c:v>
                </c:pt>
              </c:numCache>
            </c:numRef>
          </c:val>
          <c:extLst>
            <c:ext xmlns:c16="http://schemas.microsoft.com/office/drawing/2014/chart" uri="{C3380CC4-5D6E-409C-BE32-E72D297353CC}">
              <c16:uniqueId val="{00000007-134A-4D6F-BEFB-5FFEF1557D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1219</c:v>
                </c:pt>
                <c:pt idx="3">
                  <c:v>1107</c:v>
                </c:pt>
                <c:pt idx="6">
                  <c:v>1019</c:v>
                </c:pt>
                <c:pt idx="9">
                  <c:v>953</c:v>
                </c:pt>
                <c:pt idx="12">
                  <c:v>933</c:v>
                </c:pt>
              </c:numCache>
            </c:numRef>
          </c:val>
          <c:extLst>
            <c:ext xmlns:c16="http://schemas.microsoft.com/office/drawing/2014/chart" uri="{C3380CC4-5D6E-409C-BE32-E72D297353CC}">
              <c16:uniqueId val="{00000008-134A-4D6F-BEFB-5FFEF1557D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34A-4D6F-BEFB-5FFEF1557D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4138</c:v>
                </c:pt>
                <c:pt idx="3">
                  <c:v>4136</c:v>
                </c:pt>
                <c:pt idx="6">
                  <c:v>4085</c:v>
                </c:pt>
                <c:pt idx="9">
                  <c:v>3818</c:v>
                </c:pt>
                <c:pt idx="12">
                  <c:v>3592</c:v>
                </c:pt>
              </c:numCache>
            </c:numRef>
          </c:val>
          <c:extLst>
            <c:ext xmlns:c16="http://schemas.microsoft.com/office/drawing/2014/chart" uri="{C3380CC4-5D6E-409C-BE32-E72D297353CC}">
              <c16:uniqueId val="{0000000A-134A-4D6F-BEFB-5FFEF1557D2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34A-4D6F-BEFB-5FFEF1557D2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828</c:v>
                </c:pt>
                <c:pt idx="1">
                  <c:v>828</c:v>
                </c:pt>
                <c:pt idx="2">
                  <c:v>828</c:v>
                </c:pt>
              </c:numCache>
            </c:numRef>
          </c:val>
          <c:extLst>
            <c:ext xmlns:c16="http://schemas.microsoft.com/office/drawing/2014/chart" uri="{C3380CC4-5D6E-409C-BE32-E72D297353CC}">
              <c16:uniqueId val="{00000000-A573-42B8-ADBB-444FA7BE5A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619</c:v>
                </c:pt>
                <c:pt idx="1">
                  <c:v>550</c:v>
                </c:pt>
                <c:pt idx="2">
                  <c:v>550</c:v>
                </c:pt>
              </c:numCache>
            </c:numRef>
          </c:val>
          <c:extLst>
            <c:ext xmlns:c16="http://schemas.microsoft.com/office/drawing/2014/chart" uri="{C3380CC4-5D6E-409C-BE32-E72D297353CC}">
              <c16:uniqueId val="{00000001-A573-42B8-ADBB-444FA7BE5A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1350</c:v>
                </c:pt>
                <c:pt idx="1">
                  <c:v>1353</c:v>
                </c:pt>
                <c:pt idx="2">
                  <c:v>1283</c:v>
                </c:pt>
              </c:numCache>
            </c:numRef>
          </c:val>
          <c:extLst>
            <c:ext xmlns:c16="http://schemas.microsoft.com/office/drawing/2014/chart" uri="{C3380CC4-5D6E-409C-BE32-E72D297353CC}">
              <c16:uniqueId val="{00000002-A573-42B8-ADBB-444FA7BE5AB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繰上償還等を実施しているが、施設の老朽化等に伴う大規模な建設工事に係る地方債の新規発行により、元利償還金の増加が見込まれる。</a:t>
          </a:r>
        </a:p>
        <a:p>
          <a:r>
            <a:rPr kumimoji="1" lang="ja-JP" altLang="en-US" sz="1400">
              <a:latin typeface="ＭＳ ゴシック" pitchFamily="49" charset="-128"/>
              <a:ea typeface="ＭＳ ゴシック" pitchFamily="49" charset="-128"/>
            </a:rPr>
            <a:t>　今後も財政状況に応じ繰上償還を実施していくとともに、有利な地方債を活用し、後年度に渡る財政負担の軽減を図り、財政の健全化に努める。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満期一括償還地方債を借入していない。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将来負担額については、臨時財政対策債の繰上償還を行ったことなどから、</a:t>
          </a:r>
          <a:r>
            <a:rPr kumimoji="1" lang="en-US" altLang="ja-JP" sz="1400">
              <a:latin typeface="ＭＳ ゴシック" pitchFamily="49" charset="-128"/>
              <a:ea typeface="ＭＳ ゴシック" pitchFamily="49" charset="-128"/>
            </a:rPr>
            <a:t>221</a:t>
          </a:r>
          <a:r>
            <a:rPr kumimoji="1" lang="ja-JP" altLang="en-US" sz="1400">
              <a:latin typeface="ＭＳ ゴシック" pitchFamily="49" charset="-128"/>
              <a:ea typeface="ＭＳ ゴシック" pitchFamily="49" charset="-128"/>
            </a:rPr>
            <a:t>百万円減少しているが、今後、施設の老朽化等に伴う大規模な建設工事に係る地方債の新規発行等により、増加が見込まれる。</a:t>
          </a:r>
        </a:p>
        <a:p>
          <a:r>
            <a:rPr kumimoji="1" lang="ja-JP" altLang="en-US" sz="1400">
              <a:latin typeface="ＭＳ ゴシック" pitchFamily="49" charset="-128"/>
              <a:ea typeface="ＭＳ ゴシック" pitchFamily="49" charset="-128"/>
            </a:rPr>
            <a:t>　また、充当可能基金については、公共施設整備基金の取り崩しなどにより、</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百万円減少している。</a:t>
          </a:r>
        </a:p>
        <a:p>
          <a:r>
            <a:rPr kumimoji="1" lang="ja-JP" altLang="en-US" sz="1400">
              <a:latin typeface="ＭＳ ゴシック" pitchFamily="49" charset="-128"/>
              <a:ea typeface="ＭＳ ゴシック" pitchFamily="49" charset="-128"/>
            </a:rPr>
            <a:t>　今後も相対的に考えながら、将来負担額の軽減に努める。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福島県柳津町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森林整備及びその促進のための「森林環境譲与税基金」等を積み立てたが、「公共施設整備基金」、雇用及び就業の機会を創出を図るための「雇用対策基金」等を取り崩したことにより、基金全体としては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や財政状況を考慮しながら「財政調整基金」等へ積み立てする予定であるが、大規模な建設工事の償還により、公債費が高水準で推移していくことや、公共施設の維持管理費の増に対応していくため「減債基金」等を取り崩すことにより、中長期的に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・公共施設整備基金：公共施設の整備又は運営のため。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・ふれあい福祉基金：高齢者等の在宅福祉の向上及び健康の保持、高齢者等に係るボランティア活動の活発化を図るため。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・雇用対策基金：雇用及び就業機会の創出を図るため。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・子ども子育て基金：子育ての環境づくりのため。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・温泉開発基金：温泉の開発維持のため。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・公共施設整備基金：住宅整備事業の外壁改修工事で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・ふれあい福祉基金：利子のみ積み立てたことにより、前年度と大きな変動はなかった。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・雇用対策基金：緊急雇用創出事業で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・子ども子育て基金：利子のみ積み立てたことにより、前年度と大きな変動はなかった。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・温泉開発基金：温泉権収入を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・公共施設整備基金：利子を積み立てるため、微増の見込みである。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・ふれあい福祉基金：利子を積み立てるため、微増の見込みである。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・雇用対策基金：緊急雇用創出事業に充当予定のため、減少する見込みである。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・子ども子育て基金：利子を積み立てるため、微増の見込みである。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・温泉開発基金：温泉開発維持経費として積み立てるため、増加する見込みである。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利子のみ積み立てたことにより、前年度と大きな変動はなかった。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財政調整基金残高の適正水準とされる標準財政規模の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％以上確保するとともに、安定的な財政運営の基金として適切な積み立て・取り崩しを進めていく。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利子のみ積み立てたことにより、前年度と大きな変動はなかった。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今後、公債費の高止まりが続くことから、償還に充当予定のため減少する見込みである。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2,841
2,831
175.82
4,439,159
4,234,575
200,178
2,769,315
3,592,038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今後も厳しい財政状況が続くと予測される。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引き続き、町税等の徴収率の向上に努めるとともに、必要な事業を峻別し、投資的経費を抑制する等、歳出の徹底的な見直しを継続的に進め、財政基盤の強化を図る。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100754</xdr:rowOff>
    </xdr:from>
    <xdr:to>
      <xdr:col>23</xdr:col>
      <xdr:colOff>133350</xdr:colOff>
      <xdr:row>44</xdr:row>
      <xdr:rowOff>100754</xdr:rowOff>
    </xdr:to>
    <xdr:cxnSp macro="">
      <xdr:nvCxnSpPr>
        <xdr:cNvPr id="68" name="直線コネクタ 67"/>
        <xdr:cNvCxnSpPr/>
      </xdr:nvCxnSpPr>
      <xdr:spPr>
        <a:xfrm>
          <a:off x="4114800" y="76445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92710</xdr:rowOff>
    </xdr:from>
    <xdr:to>
      <xdr:col>19</xdr:col>
      <xdr:colOff>133350</xdr:colOff>
      <xdr:row>44</xdr:row>
      <xdr:rowOff>100754</xdr:rowOff>
    </xdr:to>
    <xdr:cxnSp macro="">
      <xdr:nvCxnSpPr>
        <xdr:cNvPr id="71" name="直線コネクタ 70"/>
        <xdr:cNvCxnSpPr/>
      </xdr:nvCxnSpPr>
      <xdr:spPr>
        <a:xfrm>
          <a:off x="3225800" y="76365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92710</xdr:rowOff>
    </xdr:from>
    <xdr:to>
      <xdr:col>15</xdr:col>
      <xdr:colOff>82550</xdr:colOff>
      <xdr:row>44</xdr:row>
      <xdr:rowOff>92710</xdr:rowOff>
    </xdr:to>
    <xdr:cxnSp macro="">
      <xdr:nvCxnSpPr>
        <xdr:cNvPr id="74" name="直線コネクタ 73"/>
        <xdr:cNvCxnSpPr/>
      </xdr:nvCxnSpPr>
      <xdr:spPr>
        <a:xfrm>
          <a:off x="2336800" y="7636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92710</xdr:rowOff>
    </xdr:from>
    <xdr:to>
      <xdr:col>11</xdr:col>
      <xdr:colOff>31750</xdr:colOff>
      <xdr:row>44</xdr:row>
      <xdr:rowOff>92710</xdr:rowOff>
    </xdr:to>
    <xdr:cxnSp macro="">
      <xdr:nvCxnSpPr>
        <xdr:cNvPr id="77" name="直線コネクタ 76"/>
        <xdr:cNvCxnSpPr/>
      </xdr:nvCxnSpPr>
      <xdr:spPr>
        <a:xfrm>
          <a:off x="1447800" y="7636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87" name="楕円 86"/>
        <xdr:cNvSpPr/>
      </xdr:nvSpPr>
      <xdr:spPr>
        <a:xfrm>
          <a:off x="49022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117281</xdr:rowOff>
    </xdr:from>
    <xdr:ext cx="762000" cy="259045"/>
    <xdr:sp macro="" textlink="">
      <xdr:nvSpPr>
        <xdr:cNvPr id="88" name="財政力該当値テキスト"/>
        <xdr:cNvSpPr txBox="1"/>
      </xdr:nvSpPr>
      <xdr:spPr>
        <a:xfrm>
          <a:off x="5041900" y="748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49954</xdr:rowOff>
    </xdr:from>
    <xdr:to>
      <xdr:col>19</xdr:col>
      <xdr:colOff>184150</xdr:colOff>
      <xdr:row>44</xdr:row>
      <xdr:rowOff>151554</xdr:rowOff>
    </xdr:to>
    <xdr:sp macro="" textlink="">
      <xdr:nvSpPr>
        <xdr:cNvPr id="89" name="楕円 88"/>
        <xdr:cNvSpPr/>
      </xdr:nvSpPr>
      <xdr:spPr>
        <a:xfrm>
          <a:off x="4064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90" name="テキスト ボックス 89"/>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41910</xdr:rowOff>
    </xdr:from>
    <xdr:to>
      <xdr:col>15</xdr:col>
      <xdr:colOff>133350</xdr:colOff>
      <xdr:row>44</xdr:row>
      <xdr:rowOff>143510</xdr:rowOff>
    </xdr:to>
    <xdr:sp macro="" textlink="">
      <xdr:nvSpPr>
        <xdr:cNvPr id="91" name="楕円 90"/>
        <xdr:cNvSpPr/>
      </xdr:nvSpPr>
      <xdr:spPr>
        <a:xfrm>
          <a:off x="3175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128287</xdr:rowOff>
    </xdr:from>
    <xdr:ext cx="762000" cy="259045"/>
    <xdr:sp macro="" textlink="">
      <xdr:nvSpPr>
        <xdr:cNvPr id="92" name="テキスト ボックス 91"/>
        <xdr:cNvSpPr txBox="1"/>
      </xdr:nvSpPr>
      <xdr:spPr>
        <a:xfrm>
          <a:off x="2844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41910</xdr:rowOff>
    </xdr:from>
    <xdr:to>
      <xdr:col>11</xdr:col>
      <xdr:colOff>82550</xdr:colOff>
      <xdr:row>44</xdr:row>
      <xdr:rowOff>143510</xdr:rowOff>
    </xdr:to>
    <xdr:sp macro="" textlink="">
      <xdr:nvSpPr>
        <xdr:cNvPr id="93" name="楕円 92"/>
        <xdr:cNvSpPr/>
      </xdr:nvSpPr>
      <xdr:spPr>
        <a:xfrm>
          <a:off x="2286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128287</xdr:rowOff>
    </xdr:from>
    <xdr:ext cx="762000" cy="259045"/>
    <xdr:sp macro="" textlink="">
      <xdr:nvSpPr>
        <xdr:cNvPr id="94" name="テキスト ボックス 93"/>
        <xdr:cNvSpPr txBox="1"/>
      </xdr:nvSpPr>
      <xdr:spPr>
        <a:xfrm>
          <a:off x="1955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41910</xdr:rowOff>
    </xdr:from>
    <xdr:to>
      <xdr:col>7</xdr:col>
      <xdr:colOff>31750</xdr:colOff>
      <xdr:row>44</xdr:row>
      <xdr:rowOff>143510</xdr:rowOff>
    </xdr:to>
    <xdr:sp macro="" textlink="">
      <xdr:nvSpPr>
        <xdr:cNvPr id="95" name="楕円 94"/>
        <xdr:cNvSpPr/>
      </xdr:nvSpPr>
      <xdr:spPr>
        <a:xfrm>
          <a:off x="1397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128287</xdr:rowOff>
    </xdr:from>
    <xdr:ext cx="762000" cy="259045"/>
    <xdr:sp macro="" textlink="">
      <xdr:nvSpPr>
        <xdr:cNvPr id="96" name="テキスト ボックス 95"/>
        <xdr:cNvSpPr txBox="1"/>
      </xdr:nvSpPr>
      <xdr:spPr>
        <a:xfrm>
          <a:off x="1066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前年度より</a:t>
          </a:r>
          <a:r>
            <a:rPr kumimoji="1" lang="en-US" altLang="ja-JP" sz="1400">
              <a:latin typeface="ＭＳ Ｐゴシック" panose="020B0600070205080204" pitchFamily="50" charset="-128"/>
              <a:ea typeface="ＭＳ Ｐゴシック" panose="020B0600070205080204" pitchFamily="50" charset="-128"/>
            </a:rPr>
            <a:t>2.4</a:t>
          </a:r>
          <a:r>
            <a:rPr kumimoji="1" lang="ja-JP" altLang="en-US" sz="1400">
              <a:latin typeface="ＭＳ Ｐゴシック" panose="020B0600070205080204" pitchFamily="50" charset="-128"/>
              <a:ea typeface="ＭＳ Ｐゴシック" panose="020B0600070205080204" pitchFamily="50" charset="-128"/>
            </a:rPr>
            <a:t>ポイント低下し、類似団体平均と比較してやや高い水準である。</a:t>
          </a:r>
        </a:p>
        <a:p>
          <a:r>
            <a:rPr kumimoji="1" lang="ja-JP" altLang="en-US" sz="1400">
              <a:latin typeface="ＭＳ Ｐゴシック" panose="020B0600070205080204" pitchFamily="50" charset="-128"/>
              <a:ea typeface="ＭＳ Ｐゴシック" panose="020B0600070205080204" pitchFamily="50" charset="-128"/>
            </a:rPr>
            <a:t>　公営企業等に対する繰出し等の減が主な要因となっている。</a:t>
          </a:r>
        </a:p>
        <a:p>
          <a:r>
            <a:rPr kumimoji="1" lang="ja-JP" altLang="en-US" sz="1400">
              <a:latin typeface="ＭＳ Ｐゴシック" panose="020B0600070205080204" pitchFamily="50" charset="-128"/>
              <a:ea typeface="ＭＳ Ｐゴシック" panose="020B0600070205080204" pitchFamily="50" charset="-128"/>
            </a:rPr>
            <a:t>　今後も各施設の老朽化に伴う維持管理費の増や公債費が高水準で推移していくことが見込まれることから、財政状況に応じ繰上償還を実施していくとともに、施策優先度評価により、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131318</xdr:rowOff>
    </xdr:from>
    <xdr:to>
      <xdr:col>23</xdr:col>
      <xdr:colOff>133350</xdr:colOff>
      <xdr:row>63</xdr:row>
      <xdr:rowOff>75692</xdr:rowOff>
    </xdr:to>
    <xdr:cxnSp macro="">
      <xdr:nvCxnSpPr>
        <xdr:cNvPr id="129" name="直線コネクタ 128"/>
        <xdr:cNvCxnSpPr/>
      </xdr:nvCxnSpPr>
      <xdr:spPr>
        <a:xfrm flipV="1">
          <a:off x="4114800" y="10761218"/>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92219</xdr:rowOff>
    </xdr:from>
    <xdr:ext cx="762000" cy="259045"/>
    <xdr:sp macro="" textlink="">
      <xdr:nvSpPr>
        <xdr:cNvPr id="130" name="財政構造の弾力性平均値テキスト"/>
        <xdr:cNvSpPr txBox="1"/>
      </xdr:nvSpPr>
      <xdr:spPr>
        <a:xfrm>
          <a:off x="5041900" y="1055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46736</xdr:rowOff>
    </xdr:from>
    <xdr:to>
      <xdr:col>19</xdr:col>
      <xdr:colOff>133350</xdr:colOff>
      <xdr:row>63</xdr:row>
      <xdr:rowOff>75692</xdr:rowOff>
    </xdr:to>
    <xdr:cxnSp macro="">
      <xdr:nvCxnSpPr>
        <xdr:cNvPr id="132" name="直線コネクタ 131"/>
        <xdr:cNvCxnSpPr/>
      </xdr:nvCxnSpPr>
      <xdr:spPr>
        <a:xfrm>
          <a:off x="3225800" y="1084808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4" name="テキスト ボックス 133"/>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119380</xdr:rowOff>
    </xdr:from>
    <xdr:to>
      <xdr:col>15</xdr:col>
      <xdr:colOff>82550</xdr:colOff>
      <xdr:row>63</xdr:row>
      <xdr:rowOff>46736</xdr:rowOff>
    </xdr:to>
    <xdr:cxnSp macro="">
      <xdr:nvCxnSpPr>
        <xdr:cNvPr id="135" name="直線コネクタ 134"/>
        <xdr:cNvCxnSpPr/>
      </xdr:nvCxnSpPr>
      <xdr:spPr>
        <a:xfrm>
          <a:off x="2336800" y="10577830"/>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61993</xdr:rowOff>
    </xdr:from>
    <xdr:ext cx="762000" cy="259045"/>
    <xdr:sp macro="" textlink="">
      <xdr:nvSpPr>
        <xdr:cNvPr id="137" name="テキスト ボックス 136"/>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62</xdr:row>
      <xdr:rowOff>34798</xdr:rowOff>
    </xdr:to>
    <xdr:cxnSp macro="">
      <xdr:nvCxnSpPr>
        <xdr:cNvPr id="138" name="直線コネクタ 137"/>
        <xdr:cNvCxnSpPr/>
      </xdr:nvCxnSpPr>
      <xdr:spPr>
        <a:xfrm flipV="1">
          <a:off x="1447800" y="1057783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0" name="テキスト ボックス 139"/>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2" name="テキスト ボックス 141"/>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48" name="楕円 147"/>
        <xdr:cNvSpPr/>
      </xdr:nvSpPr>
      <xdr:spPr>
        <a:xfrm>
          <a:off x="49022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52595</xdr:rowOff>
    </xdr:from>
    <xdr:ext cx="762000" cy="259045"/>
    <xdr:sp macro="" textlink="">
      <xdr:nvSpPr>
        <xdr:cNvPr id="149" name="財政構造の弾力性該当値テキスト"/>
        <xdr:cNvSpPr txBox="1"/>
      </xdr:nvSpPr>
      <xdr:spPr>
        <a:xfrm>
          <a:off x="5041900" y="10682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24892</xdr:rowOff>
    </xdr:from>
    <xdr:to>
      <xdr:col>19</xdr:col>
      <xdr:colOff>184150</xdr:colOff>
      <xdr:row>63</xdr:row>
      <xdr:rowOff>126492</xdr:rowOff>
    </xdr:to>
    <xdr:sp macro="" textlink="">
      <xdr:nvSpPr>
        <xdr:cNvPr id="150" name="楕円 149"/>
        <xdr:cNvSpPr/>
      </xdr:nvSpPr>
      <xdr:spPr>
        <a:xfrm>
          <a:off x="4064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51" name="テキスト ボックス 150"/>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167386</xdr:rowOff>
    </xdr:from>
    <xdr:to>
      <xdr:col>15</xdr:col>
      <xdr:colOff>133350</xdr:colOff>
      <xdr:row>63</xdr:row>
      <xdr:rowOff>97536</xdr:rowOff>
    </xdr:to>
    <xdr:sp macro="" textlink="">
      <xdr:nvSpPr>
        <xdr:cNvPr id="152" name="楕円 151"/>
        <xdr:cNvSpPr/>
      </xdr:nvSpPr>
      <xdr:spPr>
        <a:xfrm>
          <a:off x="3175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82313</xdr:rowOff>
    </xdr:from>
    <xdr:ext cx="762000" cy="259045"/>
    <xdr:sp macro="" textlink="">
      <xdr:nvSpPr>
        <xdr:cNvPr id="153" name="テキスト ボックス 152"/>
        <xdr:cNvSpPr txBox="1"/>
      </xdr:nvSpPr>
      <xdr:spPr>
        <a:xfrm>
          <a:off x="2844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68580</xdr:rowOff>
    </xdr:from>
    <xdr:to>
      <xdr:col>11</xdr:col>
      <xdr:colOff>82550</xdr:colOff>
      <xdr:row>61</xdr:row>
      <xdr:rowOff>170180</xdr:rowOff>
    </xdr:to>
    <xdr:sp macro="" textlink="">
      <xdr:nvSpPr>
        <xdr:cNvPr id="154" name="楕円 153"/>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154957</xdr:rowOff>
    </xdr:from>
    <xdr:ext cx="762000" cy="259045"/>
    <xdr:sp macro="" textlink="">
      <xdr:nvSpPr>
        <xdr:cNvPr id="155" name="テキスト ボックス 154"/>
        <xdr:cNvSpPr txBox="1"/>
      </xdr:nvSpPr>
      <xdr:spPr>
        <a:xfrm>
          <a:off x="1955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56" name="楕円 155"/>
        <xdr:cNvSpPr/>
      </xdr:nvSpPr>
      <xdr:spPr>
        <a:xfrm>
          <a:off x="1397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95775</xdr:rowOff>
    </xdr:from>
    <xdr:ext cx="762000" cy="259045"/>
    <xdr:sp macro="" textlink="">
      <xdr:nvSpPr>
        <xdr:cNvPr id="157" name="テキスト ボックス 156"/>
        <xdr:cNvSpPr txBox="1"/>
      </xdr:nvSpPr>
      <xdr:spPr>
        <a:xfrm>
          <a:off x="1066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[574,917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前年度より</a:t>
          </a:r>
          <a:r>
            <a:rPr kumimoji="1" lang="en-US" altLang="ja-JP" sz="1400">
              <a:latin typeface="ＭＳ Ｐゴシック" panose="020B0600070205080204" pitchFamily="50" charset="-128"/>
              <a:ea typeface="ＭＳ Ｐゴシック" panose="020B0600070205080204" pitchFamily="50" charset="-128"/>
            </a:rPr>
            <a:t>51,657</a:t>
          </a:r>
          <a:r>
            <a:rPr kumimoji="1" lang="ja-JP" altLang="en-US" sz="1400">
              <a:latin typeface="ＭＳ Ｐゴシック" panose="020B0600070205080204" pitchFamily="50" charset="-128"/>
              <a:ea typeface="ＭＳ Ｐゴシック" panose="020B0600070205080204" pitchFamily="50" charset="-128"/>
            </a:rPr>
            <a:t>円増加し、類似団体平均と比較して高い水準である。</a:t>
          </a:r>
        </a:p>
        <a:p>
          <a:r>
            <a:rPr kumimoji="1" lang="ja-JP" altLang="en-US" sz="1400">
              <a:latin typeface="ＭＳ Ｐゴシック" panose="020B0600070205080204" pitchFamily="50" charset="-128"/>
              <a:ea typeface="ＭＳ Ｐゴシック" panose="020B0600070205080204" pitchFamily="50" charset="-128"/>
            </a:rPr>
            <a:t>　主な要因は給与改定等による人件費の増であるが、今後は各施設の老朽化に伴う維持管理費の増加も見込まれることから、公共施設管理を計画的に行っていく必要がある。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162643</xdr:rowOff>
    </xdr:from>
    <xdr:to>
      <xdr:col>23</xdr:col>
      <xdr:colOff>133350</xdr:colOff>
      <xdr:row>83</xdr:row>
      <xdr:rowOff>32742</xdr:rowOff>
    </xdr:to>
    <xdr:cxnSp macro="">
      <xdr:nvCxnSpPr>
        <xdr:cNvPr id="191" name="直線コネクタ 190"/>
        <xdr:cNvCxnSpPr/>
      </xdr:nvCxnSpPr>
      <xdr:spPr>
        <a:xfrm>
          <a:off x="4114800" y="14221543"/>
          <a:ext cx="838200" cy="4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129249</xdr:rowOff>
    </xdr:from>
    <xdr:ext cx="762000" cy="259045"/>
    <xdr:sp macro="" textlink="">
      <xdr:nvSpPr>
        <xdr:cNvPr id="192" name="人件費・物件費等の状況平均値テキスト"/>
        <xdr:cNvSpPr txBox="1"/>
      </xdr:nvSpPr>
      <xdr:spPr>
        <a:xfrm>
          <a:off x="5041900" y="14016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146141</xdr:rowOff>
    </xdr:from>
    <xdr:to>
      <xdr:col>19</xdr:col>
      <xdr:colOff>133350</xdr:colOff>
      <xdr:row>82</xdr:row>
      <xdr:rowOff>162643</xdr:rowOff>
    </xdr:to>
    <xdr:cxnSp macro="">
      <xdr:nvCxnSpPr>
        <xdr:cNvPr id="194" name="直線コネクタ 193"/>
        <xdr:cNvCxnSpPr/>
      </xdr:nvCxnSpPr>
      <xdr:spPr>
        <a:xfrm>
          <a:off x="3225800" y="14205041"/>
          <a:ext cx="889000" cy="1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10659</xdr:rowOff>
    </xdr:from>
    <xdr:ext cx="736600" cy="259045"/>
    <xdr:sp macro="" textlink="">
      <xdr:nvSpPr>
        <xdr:cNvPr id="196" name="テキスト ボックス 195"/>
        <xdr:cNvSpPr txBox="1"/>
      </xdr:nvSpPr>
      <xdr:spPr>
        <a:xfrm>
          <a:off x="3733800" y="13898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118715</xdr:rowOff>
    </xdr:from>
    <xdr:to>
      <xdr:col>15</xdr:col>
      <xdr:colOff>82550</xdr:colOff>
      <xdr:row>82</xdr:row>
      <xdr:rowOff>146141</xdr:rowOff>
    </xdr:to>
    <xdr:cxnSp macro="">
      <xdr:nvCxnSpPr>
        <xdr:cNvPr id="197" name="直線コネクタ 196"/>
        <xdr:cNvCxnSpPr/>
      </xdr:nvCxnSpPr>
      <xdr:spPr>
        <a:xfrm>
          <a:off x="2336800" y="14177615"/>
          <a:ext cx="889000" cy="2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161782</xdr:rowOff>
    </xdr:from>
    <xdr:ext cx="762000" cy="259045"/>
    <xdr:sp macro="" textlink="">
      <xdr:nvSpPr>
        <xdr:cNvPr id="199" name="テキスト ボックス 198"/>
        <xdr:cNvSpPr txBox="1"/>
      </xdr:nvSpPr>
      <xdr:spPr>
        <a:xfrm>
          <a:off x="2844800" y="138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85393</xdr:rowOff>
    </xdr:from>
    <xdr:to>
      <xdr:col>11</xdr:col>
      <xdr:colOff>31750</xdr:colOff>
      <xdr:row>82</xdr:row>
      <xdr:rowOff>118715</xdr:rowOff>
    </xdr:to>
    <xdr:cxnSp macro="">
      <xdr:nvCxnSpPr>
        <xdr:cNvPr id="200" name="直線コネクタ 199"/>
        <xdr:cNvCxnSpPr/>
      </xdr:nvCxnSpPr>
      <xdr:spPr>
        <a:xfrm>
          <a:off x="1447800" y="14144293"/>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148586</xdr:rowOff>
    </xdr:from>
    <xdr:ext cx="762000" cy="259045"/>
    <xdr:sp macro="" textlink="">
      <xdr:nvSpPr>
        <xdr:cNvPr id="202" name="テキスト ボックス 201"/>
        <xdr:cNvSpPr txBox="1"/>
      </xdr:nvSpPr>
      <xdr:spPr>
        <a:xfrm>
          <a:off x="1955800" y="1386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139654</xdr:rowOff>
    </xdr:from>
    <xdr:ext cx="762000" cy="259045"/>
    <xdr:sp macro="" textlink="">
      <xdr:nvSpPr>
        <xdr:cNvPr id="204" name="テキスト ボックス 203"/>
        <xdr:cNvSpPr txBox="1"/>
      </xdr:nvSpPr>
      <xdr:spPr>
        <a:xfrm>
          <a:off x="1066800" y="1385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153392</xdr:rowOff>
    </xdr:from>
    <xdr:to>
      <xdr:col>23</xdr:col>
      <xdr:colOff>184150</xdr:colOff>
      <xdr:row>83</xdr:row>
      <xdr:rowOff>83542</xdr:rowOff>
    </xdr:to>
    <xdr:sp macro="" textlink="">
      <xdr:nvSpPr>
        <xdr:cNvPr id="210" name="楕円 209"/>
        <xdr:cNvSpPr/>
      </xdr:nvSpPr>
      <xdr:spPr>
        <a:xfrm>
          <a:off x="4902200" y="1421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125469</xdr:rowOff>
    </xdr:from>
    <xdr:ext cx="762000" cy="259045"/>
    <xdr:sp macro="" textlink="">
      <xdr:nvSpPr>
        <xdr:cNvPr id="211" name="人件費・物件費等の状況該当値テキスト"/>
        <xdr:cNvSpPr txBox="1"/>
      </xdr:nvSpPr>
      <xdr:spPr>
        <a:xfrm>
          <a:off x="5041900" y="1418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111843</xdr:rowOff>
    </xdr:from>
    <xdr:to>
      <xdr:col>19</xdr:col>
      <xdr:colOff>184150</xdr:colOff>
      <xdr:row>83</xdr:row>
      <xdr:rowOff>41993</xdr:rowOff>
    </xdr:to>
    <xdr:sp macro="" textlink="">
      <xdr:nvSpPr>
        <xdr:cNvPr id="212" name="楕円 211"/>
        <xdr:cNvSpPr/>
      </xdr:nvSpPr>
      <xdr:spPr>
        <a:xfrm>
          <a:off x="4064000" y="141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26770</xdr:rowOff>
    </xdr:from>
    <xdr:ext cx="736600" cy="259045"/>
    <xdr:sp macro="" textlink="">
      <xdr:nvSpPr>
        <xdr:cNvPr id="213" name="テキスト ボックス 212"/>
        <xdr:cNvSpPr txBox="1"/>
      </xdr:nvSpPr>
      <xdr:spPr>
        <a:xfrm>
          <a:off x="3733800" y="14257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95341</xdr:rowOff>
    </xdr:from>
    <xdr:to>
      <xdr:col>15</xdr:col>
      <xdr:colOff>133350</xdr:colOff>
      <xdr:row>83</xdr:row>
      <xdr:rowOff>25491</xdr:rowOff>
    </xdr:to>
    <xdr:sp macro="" textlink="">
      <xdr:nvSpPr>
        <xdr:cNvPr id="214" name="楕円 213"/>
        <xdr:cNvSpPr/>
      </xdr:nvSpPr>
      <xdr:spPr>
        <a:xfrm>
          <a:off x="3175000" y="1415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10268</xdr:rowOff>
    </xdr:from>
    <xdr:ext cx="762000" cy="259045"/>
    <xdr:sp macro="" textlink="">
      <xdr:nvSpPr>
        <xdr:cNvPr id="215" name="テキスト ボックス 214"/>
        <xdr:cNvSpPr txBox="1"/>
      </xdr:nvSpPr>
      <xdr:spPr>
        <a:xfrm>
          <a:off x="2844800" y="1424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67915</xdr:rowOff>
    </xdr:from>
    <xdr:to>
      <xdr:col>11</xdr:col>
      <xdr:colOff>82550</xdr:colOff>
      <xdr:row>82</xdr:row>
      <xdr:rowOff>169515</xdr:rowOff>
    </xdr:to>
    <xdr:sp macro="" textlink="">
      <xdr:nvSpPr>
        <xdr:cNvPr id="216" name="楕円 215"/>
        <xdr:cNvSpPr/>
      </xdr:nvSpPr>
      <xdr:spPr>
        <a:xfrm>
          <a:off x="2286000" y="141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154292</xdr:rowOff>
    </xdr:from>
    <xdr:ext cx="762000" cy="259045"/>
    <xdr:sp macro="" textlink="">
      <xdr:nvSpPr>
        <xdr:cNvPr id="217" name="テキスト ボックス 216"/>
        <xdr:cNvSpPr txBox="1"/>
      </xdr:nvSpPr>
      <xdr:spPr>
        <a:xfrm>
          <a:off x="1955800" y="1421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34593</xdr:rowOff>
    </xdr:from>
    <xdr:to>
      <xdr:col>7</xdr:col>
      <xdr:colOff>31750</xdr:colOff>
      <xdr:row>82</xdr:row>
      <xdr:rowOff>136193</xdr:rowOff>
    </xdr:to>
    <xdr:sp macro="" textlink="">
      <xdr:nvSpPr>
        <xdr:cNvPr id="218" name="楕円 217"/>
        <xdr:cNvSpPr/>
      </xdr:nvSpPr>
      <xdr:spPr>
        <a:xfrm>
          <a:off x="1397000" y="1409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120970</xdr:rowOff>
    </xdr:from>
    <xdr:ext cx="762000" cy="259045"/>
    <xdr:sp macro="" textlink="">
      <xdr:nvSpPr>
        <xdr:cNvPr id="219" name="テキスト ボックス 218"/>
        <xdr:cNvSpPr txBox="1"/>
      </xdr:nvSpPr>
      <xdr:spPr>
        <a:xfrm>
          <a:off x="1066800" y="14179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前年度から</a:t>
          </a:r>
          <a:r>
            <a:rPr kumimoji="1" lang="en-US" altLang="ja-JP" sz="1400">
              <a:latin typeface="ＭＳ Ｐゴシック" panose="020B0600070205080204" pitchFamily="50" charset="-128"/>
              <a:ea typeface="ＭＳ Ｐゴシック" panose="020B0600070205080204" pitchFamily="50" charset="-128"/>
            </a:rPr>
            <a:t>1.1</a:t>
          </a:r>
          <a:r>
            <a:rPr kumimoji="1" lang="ja-JP" altLang="en-US" sz="1400">
              <a:latin typeface="ＭＳ Ｐゴシック" panose="020B0600070205080204" pitchFamily="50" charset="-128"/>
              <a:ea typeface="ＭＳ Ｐゴシック" panose="020B0600070205080204" pitchFamily="50" charset="-128"/>
            </a:rPr>
            <a:t>ポイント増加し、類似団体平均と比較しても高い水準である。</a:t>
          </a:r>
        </a:p>
        <a:p>
          <a:r>
            <a:rPr kumimoji="1" lang="ja-JP" altLang="en-US" sz="1400">
              <a:latin typeface="ＭＳ Ｐゴシック" panose="020B0600070205080204" pitchFamily="50" charset="-128"/>
              <a:ea typeface="ＭＳ Ｐゴシック" panose="020B0600070205080204" pitchFamily="50" charset="-128"/>
            </a:rPr>
            <a:t>　行財政改革に伴う階層の変動が大きく影響していることから、短期的な改善は望めないが、中長期的には類似団体と同等の水準になるものと思われる。</a:t>
          </a:r>
        </a:p>
        <a:p>
          <a:r>
            <a:rPr kumimoji="1" lang="ja-JP" altLang="en-US" sz="1400">
              <a:latin typeface="ＭＳ Ｐゴシック" panose="020B0600070205080204" pitchFamily="50" charset="-128"/>
              <a:ea typeface="ＭＳ Ｐゴシック" panose="020B0600070205080204" pitchFamily="50" charset="-128"/>
            </a:rPr>
            <a:t>　なお、給与制度については、国人事院勧告及び県人事委員会勧告を踏まえ、適正な給与水準を維持している。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86</xdr:row>
      <xdr:rowOff>47978</xdr:rowOff>
    </xdr:to>
    <xdr:cxnSp macro="">
      <xdr:nvCxnSpPr>
        <xdr:cNvPr id="253" name="直線コネクタ 252"/>
        <xdr:cNvCxnSpPr/>
      </xdr:nvCxnSpPr>
      <xdr:spPr>
        <a:xfrm>
          <a:off x="16179800" y="14645216"/>
          <a:ext cx="8382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4" name="給与水準   （国との比較）平均値テキスト"/>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85</xdr:row>
      <xdr:rowOff>165805</xdr:rowOff>
    </xdr:to>
    <xdr:cxnSp macro="">
      <xdr:nvCxnSpPr>
        <xdr:cNvPr id="256" name="直線コネクタ 255"/>
        <xdr:cNvCxnSpPr/>
      </xdr:nvCxnSpPr>
      <xdr:spPr>
        <a:xfrm flipV="1">
          <a:off x="15290800" y="1464521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86</xdr:row>
      <xdr:rowOff>47978</xdr:rowOff>
    </xdr:to>
    <xdr:cxnSp macro="">
      <xdr:nvCxnSpPr>
        <xdr:cNvPr id="259" name="直線コネクタ 258"/>
        <xdr:cNvCxnSpPr/>
      </xdr:nvCxnSpPr>
      <xdr:spPr>
        <a:xfrm flipV="1">
          <a:off x="14401800" y="147390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61" name="テキスト ボックス 260"/>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47978</xdr:rowOff>
    </xdr:from>
    <xdr:to>
      <xdr:col>68</xdr:col>
      <xdr:colOff>152400</xdr:colOff>
      <xdr:row>86</xdr:row>
      <xdr:rowOff>61384</xdr:rowOff>
    </xdr:to>
    <xdr:cxnSp macro="">
      <xdr:nvCxnSpPr>
        <xdr:cNvPr id="262" name="直線コネクタ 261"/>
        <xdr:cNvCxnSpPr/>
      </xdr:nvCxnSpPr>
      <xdr:spPr>
        <a:xfrm flipV="1">
          <a:off x="13512800" y="147926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4" name="テキスト ボックス 263"/>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66" name="テキスト ボックス 265"/>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72" name="楕円 271"/>
        <xdr:cNvSpPr/>
      </xdr:nvSpPr>
      <xdr:spPr>
        <a:xfrm>
          <a:off x="169672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140705</xdr:rowOff>
    </xdr:from>
    <xdr:ext cx="762000" cy="259045"/>
    <xdr:sp macro="" textlink="">
      <xdr:nvSpPr>
        <xdr:cNvPr id="273" name="給与水準   （国との比較）該当値テキスト"/>
        <xdr:cNvSpPr txBox="1"/>
      </xdr:nvSpPr>
      <xdr:spPr>
        <a:xfrm>
          <a:off x="17106900" y="1471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74" name="楕円 273"/>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75" name="テキスト ボックス 274"/>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76" name="楕円 275"/>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77" name="テキスト ボックス 276"/>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168628</xdr:rowOff>
    </xdr:from>
    <xdr:to>
      <xdr:col>68</xdr:col>
      <xdr:colOff>203200</xdr:colOff>
      <xdr:row>86</xdr:row>
      <xdr:rowOff>98778</xdr:rowOff>
    </xdr:to>
    <xdr:sp macro="" textlink="">
      <xdr:nvSpPr>
        <xdr:cNvPr id="278" name="楕円 277"/>
        <xdr:cNvSpPr/>
      </xdr:nvSpPr>
      <xdr:spPr>
        <a:xfrm>
          <a:off x="14351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79" name="テキスト ボックス 278"/>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0" name="楕円 279"/>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1" name="テキスト ボックス 280"/>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前年度より</a:t>
          </a:r>
          <a:r>
            <a:rPr kumimoji="1" lang="en-US" altLang="ja-JP" sz="1400">
              <a:latin typeface="ＭＳ Ｐゴシック" panose="020B0600070205080204" pitchFamily="50" charset="-128"/>
              <a:ea typeface="ＭＳ Ｐゴシック" panose="020B0600070205080204" pitchFamily="50" charset="-128"/>
            </a:rPr>
            <a:t>0.2</a:t>
          </a:r>
          <a:r>
            <a:rPr kumimoji="1" lang="ja-JP" altLang="en-US" sz="1400">
              <a:latin typeface="ＭＳ Ｐゴシック" panose="020B0600070205080204" pitchFamily="50" charset="-128"/>
              <a:ea typeface="ＭＳ Ｐゴシック" panose="020B0600070205080204" pitchFamily="50" charset="-128"/>
            </a:rPr>
            <a:t>人減少したが、依然として類似団体平均と比較して高い水準である。</a:t>
          </a:r>
        </a:p>
        <a:p>
          <a:r>
            <a:rPr kumimoji="1" lang="ja-JP" altLang="en-US" sz="1400">
              <a:latin typeface="ＭＳ Ｐゴシック" panose="020B0600070205080204" pitchFamily="50" charset="-128"/>
              <a:ea typeface="ＭＳ Ｐゴシック" panose="020B0600070205080204" pitchFamily="50" charset="-128"/>
            </a:rPr>
            <a:t>　職員定数管理適正化計画に基づき、職員数の適正化に努める。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34724</xdr:rowOff>
    </xdr:from>
    <xdr:to>
      <xdr:col>81</xdr:col>
      <xdr:colOff>44450</xdr:colOff>
      <xdr:row>61</xdr:row>
      <xdr:rowOff>38746</xdr:rowOff>
    </xdr:to>
    <xdr:cxnSp macro="">
      <xdr:nvCxnSpPr>
        <xdr:cNvPr id="315" name="直線コネクタ 314"/>
        <xdr:cNvCxnSpPr/>
      </xdr:nvCxnSpPr>
      <xdr:spPr>
        <a:xfrm flipV="1">
          <a:off x="16179800" y="10493174"/>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105343</xdr:rowOff>
    </xdr:from>
    <xdr:ext cx="762000" cy="259045"/>
    <xdr:sp macro="" textlink="">
      <xdr:nvSpPr>
        <xdr:cNvPr id="316" name="定員管理の状況平均値テキスト"/>
        <xdr:cNvSpPr txBox="1"/>
      </xdr:nvSpPr>
      <xdr:spPr>
        <a:xfrm>
          <a:off x="17106900" y="10220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34523</xdr:rowOff>
    </xdr:from>
    <xdr:to>
      <xdr:col>77</xdr:col>
      <xdr:colOff>44450</xdr:colOff>
      <xdr:row>61</xdr:row>
      <xdr:rowOff>38746</xdr:rowOff>
    </xdr:to>
    <xdr:cxnSp macro="">
      <xdr:nvCxnSpPr>
        <xdr:cNvPr id="318" name="直線コネクタ 317"/>
        <xdr:cNvCxnSpPr/>
      </xdr:nvCxnSpPr>
      <xdr:spPr>
        <a:xfrm>
          <a:off x="15290800" y="10492973"/>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15469</xdr:rowOff>
    </xdr:from>
    <xdr:ext cx="736600" cy="259045"/>
    <xdr:sp macro="" textlink="">
      <xdr:nvSpPr>
        <xdr:cNvPr id="320" name="テキスト ボックス 319"/>
        <xdr:cNvSpPr txBox="1"/>
      </xdr:nvSpPr>
      <xdr:spPr>
        <a:xfrm>
          <a:off x="15798800" y="1013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26077</xdr:rowOff>
    </xdr:from>
    <xdr:to>
      <xdr:col>72</xdr:col>
      <xdr:colOff>203200</xdr:colOff>
      <xdr:row>61</xdr:row>
      <xdr:rowOff>34523</xdr:rowOff>
    </xdr:to>
    <xdr:cxnSp macro="">
      <xdr:nvCxnSpPr>
        <xdr:cNvPr id="321" name="直線コネクタ 320"/>
        <xdr:cNvCxnSpPr/>
      </xdr:nvCxnSpPr>
      <xdr:spPr>
        <a:xfrm>
          <a:off x="14401800" y="10484527"/>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159773</xdr:rowOff>
    </xdr:from>
    <xdr:ext cx="762000" cy="259045"/>
    <xdr:sp macro="" textlink="">
      <xdr:nvSpPr>
        <xdr:cNvPr id="323" name="テキスト ボックス 322"/>
        <xdr:cNvSpPr txBox="1"/>
      </xdr:nvSpPr>
      <xdr:spPr>
        <a:xfrm>
          <a:off x="14909800" y="10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15218</xdr:rowOff>
    </xdr:from>
    <xdr:to>
      <xdr:col>68</xdr:col>
      <xdr:colOff>152400</xdr:colOff>
      <xdr:row>61</xdr:row>
      <xdr:rowOff>26077</xdr:rowOff>
    </xdr:to>
    <xdr:cxnSp macro="">
      <xdr:nvCxnSpPr>
        <xdr:cNvPr id="324" name="直線コネクタ 323"/>
        <xdr:cNvCxnSpPr/>
      </xdr:nvCxnSpPr>
      <xdr:spPr>
        <a:xfrm>
          <a:off x="13512800" y="10473668"/>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151930</xdr:rowOff>
    </xdr:from>
    <xdr:ext cx="762000" cy="259045"/>
    <xdr:sp macro="" textlink="">
      <xdr:nvSpPr>
        <xdr:cNvPr id="326" name="テキスト ボックス 325"/>
        <xdr:cNvSpPr txBox="1"/>
      </xdr:nvSpPr>
      <xdr:spPr>
        <a:xfrm>
          <a:off x="14020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171435</xdr:rowOff>
    </xdr:from>
    <xdr:ext cx="762000" cy="259045"/>
    <xdr:sp macro="" textlink="">
      <xdr:nvSpPr>
        <xdr:cNvPr id="328" name="テキスト ボックス 327"/>
        <xdr:cNvSpPr txBox="1"/>
      </xdr:nvSpPr>
      <xdr:spPr>
        <a:xfrm>
          <a:off x="13131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155374</xdr:rowOff>
    </xdr:from>
    <xdr:to>
      <xdr:col>81</xdr:col>
      <xdr:colOff>95250</xdr:colOff>
      <xdr:row>61</xdr:row>
      <xdr:rowOff>85524</xdr:rowOff>
    </xdr:to>
    <xdr:sp macro="" textlink="">
      <xdr:nvSpPr>
        <xdr:cNvPr id="334" name="楕円 333"/>
        <xdr:cNvSpPr/>
      </xdr:nvSpPr>
      <xdr:spPr>
        <a:xfrm>
          <a:off x="16967200" y="1044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127451</xdr:rowOff>
    </xdr:from>
    <xdr:ext cx="762000" cy="259045"/>
    <xdr:sp macro="" textlink="">
      <xdr:nvSpPr>
        <xdr:cNvPr id="335" name="定員管理の状況該当値テキスト"/>
        <xdr:cNvSpPr txBox="1"/>
      </xdr:nvSpPr>
      <xdr:spPr>
        <a:xfrm>
          <a:off x="17106900" y="1041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159396</xdr:rowOff>
    </xdr:from>
    <xdr:to>
      <xdr:col>77</xdr:col>
      <xdr:colOff>95250</xdr:colOff>
      <xdr:row>61</xdr:row>
      <xdr:rowOff>89546</xdr:rowOff>
    </xdr:to>
    <xdr:sp macro="" textlink="">
      <xdr:nvSpPr>
        <xdr:cNvPr id="336" name="楕円 335"/>
        <xdr:cNvSpPr/>
      </xdr:nvSpPr>
      <xdr:spPr>
        <a:xfrm>
          <a:off x="16129000" y="1044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74323</xdr:rowOff>
    </xdr:from>
    <xdr:ext cx="736600" cy="259045"/>
    <xdr:sp macro="" textlink="">
      <xdr:nvSpPr>
        <xdr:cNvPr id="337" name="テキスト ボックス 336"/>
        <xdr:cNvSpPr txBox="1"/>
      </xdr:nvSpPr>
      <xdr:spPr>
        <a:xfrm>
          <a:off x="15798800" y="10532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155173</xdr:rowOff>
    </xdr:from>
    <xdr:to>
      <xdr:col>73</xdr:col>
      <xdr:colOff>44450</xdr:colOff>
      <xdr:row>61</xdr:row>
      <xdr:rowOff>85323</xdr:rowOff>
    </xdr:to>
    <xdr:sp macro="" textlink="">
      <xdr:nvSpPr>
        <xdr:cNvPr id="338" name="楕円 337"/>
        <xdr:cNvSpPr/>
      </xdr:nvSpPr>
      <xdr:spPr>
        <a:xfrm>
          <a:off x="15240000" y="1044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70100</xdr:rowOff>
    </xdr:from>
    <xdr:ext cx="762000" cy="259045"/>
    <xdr:sp macro="" textlink="">
      <xdr:nvSpPr>
        <xdr:cNvPr id="339" name="テキスト ボックス 338"/>
        <xdr:cNvSpPr txBox="1"/>
      </xdr:nvSpPr>
      <xdr:spPr>
        <a:xfrm>
          <a:off x="14909800" y="10528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146727</xdr:rowOff>
    </xdr:from>
    <xdr:to>
      <xdr:col>68</xdr:col>
      <xdr:colOff>203200</xdr:colOff>
      <xdr:row>61</xdr:row>
      <xdr:rowOff>76877</xdr:rowOff>
    </xdr:to>
    <xdr:sp macro="" textlink="">
      <xdr:nvSpPr>
        <xdr:cNvPr id="340" name="楕円 339"/>
        <xdr:cNvSpPr/>
      </xdr:nvSpPr>
      <xdr:spPr>
        <a:xfrm>
          <a:off x="14351000" y="1043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61654</xdr:rowOff>
    </xdr:from>
    <xdr:ext cx="762000" cy="259045"/>
    <xdr:sp macro="" textlink="">
      <xdr:nvSpPr>
        <xdr:cNvPr id="341" name="テキスト ボックス 340"/>
        <xdr:cNvSpPr txBox="1"/>
      </xdr:nvSpPr>
      <xdr:spPr>
        <a:xfrm>
          <a:off x="14020800" y="10520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135868</xdr:rowOff>
    </xdr:from>
    <xdr:to>
      <xdr:col>64</xdr:col>
      <xdr:colOff>152400</xdr:colOff>
      <xdr:row>61</xdr:row>
      <xdr:rowOff>66018</xdr:rowOff>
    </xdr:to>
    <xdr:sp macro="" textlink="">
      <xdr:nvSpPr>
        <xdr:cNvPr id="342" name="楕円 341"/>
        <xdr:cNvSpPr/>
      </xdr:nvSpPr>
      <xdr:spPr>
        <a:xfrm>
          <a:off x="13462000" y="1042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50795</xdr:rowOff>
    </xdr:from>
    <xdr:ext cx="762000" cy="259045"/>
    <xdr:sp macro="" textlink="">
      <xdr:nvSpPr>
        <xdr:cNvPr id="343" name="テキスト ボックス 342"/>
        <xdr:cNvSpPr txBox="1"/>
      </xdr:nvSpPr>
      <xdr:spPr>
        <a:xfrm>
          <a:off x="13131800" y="1050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前年度より</a:t>
          </a:r>
          <a:r>
            <a:rPr kumimoji="1" lang="en-US" altLang="ja-JP" sz="1400">
              <a:latin typeface="ＭＳ Ｐゴシック" panose="020B0600070205080204" pitchFamily="50" charset="-128"/>
              <a:ea typeface="ＭＳ Ｐゴシック" panose="020B0600070205080204" pitchFamily="50" charset="-128"/>
            </a:rPr>
            <a:t>0.8</a:t>
          </a:r>
          <a:r>
            <a:rPr kumimoji="1" lang="ja-JP" altLang="en-US" sz="1400">
              <a:latin typeface="ＭＳ Ｐゴシック" panose="020B0600070205080204" pitchFamily="50" charset="-128"/>
              <a:ea typeface="ＭＳ Ｐゴシック" panose="020B0600070205080204" pitchFamily="50" charset="-128"/>
            </a:rPr>
            <a:t>ポイント増加し、類似団体平均と比較してやや高い水準である。</a:t>
          </a:r>
        </a:p>
        <a:p>
          <a:r>
            <a:rPr kumimoji="1" lang="ja-JP" altLang="en-US" sz="1400">
              <a:latin typeface="ＭＳ Ｐゴシック" panose="020B0600070205080204" pitchFamily="50" charset="-128"/>
              <a:ea typeface="ＭＳ Ｐゴシック" panose="020B0600070205080204" pitchFamily="50" charset="-128"/>
            </a:rPr>
            <a:t>　大規模な建設事業に係る起債の償還開始により増加していることから、今後も普通建設事業の精査や繰上償還等を実施し、公債費の抑制に努める。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85634</xdr:rowOff>
    </xdr:to>
    <xdr:cxnSp macro="">
      <xdr:nvCxnSpPr>
        <xdr:cNvPr id="378" name="直線コネクタ 377"/>
        <xdr:cNvCxnSpPr/>
      </xdr:nvCxnSpPr>
      <xdr:spPr>
        <a:xfrm>
          <a:off x="16179800" y="6888480"/>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40</xdr:row>
      <xdr:rowOff>30480</xdr:rowOff>
    </xdr:to>
    <xdr:cxnSp macro="">
      <xdr:nvCxnSpPr>
        <xdr:cNvPr id="381" name="直線コネクタ 380"/>
        <xdr:cNvCxnSpPr/>
      </xdr:nvCxnSpPr>
      <xdr:spPr>
        <a:xfrm>
          <a:off x="15290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107423</xdr:rowOff>
    </xdr:from>
    <xdr:ext cx="736600" cy="259045"/>
    <xdr:sp macro="" textlink="">
      <xdr:nvSpPr>
        <xdr:cNvPr id="383" name="テキスト ボックス 382"/>
        <xdr:cNvSpPr txBox="1"/>
      </xdr:nvSpPr>
      <xdr:spPr>
        <a:xfrm>
          <a:off x="15798800" y="6965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119199</xdr:rowOff>
    </xdr:from>
    <xdr:to>
      <xdr:col>72</xdr:col>
      <xdr:colOff>203200</xdr:colOff>
      <xdr:row>39</xdr:row>
      <xdr:rowOff>153670</xdr:rowOff>
    </xdr:to>
    <xdr:cxnSp macro="">
      <xdr:nvCxnSpPr>
        <xdr:cNvPr id="384" name="直線コネクタ 383"/>
        <xdr:cNvCxnSpPr/>
      </xdr:nvCxnSpPr>
      <xdr:spPr>
        <a:xfrm>
          <a:off x="14401800" y="680574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79846</xdr:rowOff>
    </xdr:from>
    <xdr:ext cx="762000" cy="259045"/>
    <xdr:sp macro="" textlink="">
      <xdr:nvSpPr>
        <xdr:cNvPr id="386" name="テキスト ボックス 385"/>
        <xdr:cNvSpPr txBox="1"/>
      </xdr:nvSpPr>
      <xdr:spPr>
        <a:xfrm>
          <a:off x="14909800" y="693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39</xdr:row>
      <xdr:rowOff>119199</xdr:rowOff>
    </xdr:to>
    <xdr:cxnSp macro="">
      <xdr:nvCxnSpPr>
        <xdr:cNvPr id="387" name="直線コネクタ 386"/>
        <xdr:cNvCxnSpPr/>
      </xdr:nvCxnSpPr>
      <xdr:spPr>
        <a:xfrm>
          <a:off x="13512800" y="679196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389" name="テキスト ボックス 388"/>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45374</xdr:rowOff>
    </xdr:from>
    <xdr:ext cx="762000" cy="259045"/>
    <xdr:sp macro="" textlink="">
      <xdr:nvSpPr>
        <xdr:cNvPr id="391" name="テキスト ボックス 390"/>
        <xdr:cNvSpPr txBox="1"/>
      </xdr:nvSpPr>
      <xdr:spPr>
        <a:xfrm>
          <a:off x="13131800" y="690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34834</xdr:rowOff>
    </xdr:from>
    <xdr:to>
      <xdr:col>81</xdr:col>
      <xdr:colOff>95250</xdr:colOff>
      <xdr:row>40</xdr:row>
      <xdr:rowOff>136434</xdr:rowOff>
    </xdr:to>
    <xdr:sp macro="" textlink="">
      <xdr:nvSpPr>
        <xdr:cNvPr id="397" name="楕円 396"/>
        <xdr:cNvSpPr/>
      </xdr:nvSpPr>
      <xdr:spPr>
        <a:xfrm>
          <a:off x="16967200" y="689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6911</xdr:rowOff>
    </xdr:from>
    <xdr:ext cx="762000" cy="259045"/>
    <xdr:sp macro="" textlink="">
      <xdr:nvSpPr>
        <xdr:cNvPr id="398" name="公債費負担の状況該当値テキスト"/>
        <xdr:cNvSpPr txBox="1"/>
      </xdr:nvSpPr>
      <xdr:spPr>
        <a:xfrm>
          <a:off x="17106900" y="686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399" name="楕円 398"/>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400" name="テキスト ボックス 399"/>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102870</xdr:rowOff>
    </xdr:from>
    <xdr:to>
      <xdr:col>73</xdr:col>
      <xdr:colOff>44450</xdr:colOff>
      <xdr:row>40</xdr:row>
      <xdr:rowOff>33020</xdr:rowOff>
    </xdr:to>
    <xdr:sp macro="" textlink="">
      <xdr:nvSpPr>
        <xdr:cNvPr id="401" name="楕円 400"/>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43197</xdr:rowOff>
    </xdr:from>
    <xdr:ext cx="762000" cy="259045"/>
    <xdr:sp macro="" textlink="">
      <xdr:nvSpPr>
        <xdr:cNvPr id="402" name="テキスト ボックス 401"/>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68399</xdr:rowOff>
    </xdr:from>
    <xdr:to>
      <xdr:col>68</xdr:col>
      <xdr:colOff>203200</xdr:colOff>
      <xdr:row>39</xdr:row>
      <xdr:rowOff>169999</xdr:rowOff>
    </xdr:to>
    <xdr:sp macro="" textlink="">
      <xdr:nvSpPr>
        <xdr:cNvPr id="403" name="楕円 402"/>
        <xdr:cNvSpPr/>
      </xdr:nvSpPr>
      <xdr:spPr>
        <a:xfrm>
          <a:off x="14351000" y="675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8726</xdr:rowOff>
    </xdr:from>
    <xdr:ext cx="762000" cy="259045"/>
    <xdr:sp macro="" textlink="">
      <xdr:nvSpPr>
        <xdr:cNvPr id="404" name="テキスト ボックス 403"/>
        <xdr:cNvSpPr txBox="1"/>
      </xdr:nvSpPr>
      <xdr:spPr>
        <a:xfrm>
          <a:off x="14020800" y="652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05" name="楕円 404"/>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06" name="テキスト ボックス 405"/>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前年度と同様、将来負担比率は</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０</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である。</a:t>
          </a:r>
        </a:p>
        <a:p>
          <a:r>
            <a:rPr kumimoji="1" lang="ja-JP" altLang="en-US" sz="1400">
              <a:latin typeface="ＭＳ Ｐゴシック" panose="020B0600070205080204" pitchFamily="50" charset="-128"/>
              <a:ea typeface="ＭＳ Ｐゴシック" panose="020B0600070205080204" pitchFamily="50" charset="-128"/>
            </a:rPr>
            <a:t>　しかし、今後も公債費の高止まりが懸念されるため、繰上償還の実施や後年度に渡る財政負担の軽減を図り、財政の健全化に努める。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2,841
2,831
175.82
4,439,159
4,234,575
200,178
2,769,315
3,592,038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ポイント増加し、類似団体平均と比較して低い水準である。</a:t>
          </a:r>
        </a:p>
        <a:p>
          <a:r>
            <a:rPr kumimoji="1" lang="ja-JP" altLang="en-US" sz="1300">
              <a:latin typeface="ＭＳ Ｐゴシック" panose="020B0600070205080204" pitchFamily="50" charset="-128"/>
              <a:ea typeface="ＭＳ Ｐゴシック" panose="020B0600070205080204" pitchFamily="50" charset="-128"/>
            </a:rPr>
            <a:t>　定員管理適正化計画に基づき毎年度職員数を管理しており、今後も定員管理適正化計画の目標値に向け、計画的に取り組む。</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111760</xdr:rowOff>
    </xdr:from>
    <xdr:to>
      <xdr:col>24</xdr:col>
      <xdr:colOff>25400</xdr:colOff>
      <xdr:row>34</xdr:row>
      <xdr:rowOff>119380</xdr:rowOff>
    </xdr:to>
    <xdr:cxnSp macro="">
      <xdr:nvCxnSpPr>
        <xdr:cNvPr id="66" name="直線コネクタ 65"/>
        <xdr:cNvCxnSpPr/>
      </xdr:nvCxnSpPr>
      <xdr:spPr>
        <a:xfrm>
          <a:off x="3987800" y="59410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111760</xdr:rowOff>
    </xdr:from>
    <xdr:to>
      <xdr:col>19</xdr:col>
      <xdr:colOff>187325</xdr:colOff>
      <xdr:row>35</xdr:row>
      <xdr:rowOff>31750</xdr:rowOff>
    </xdr:to>
    <xdr:cxnSp macro="">
      <xdr:nvCxnSpPr>
        <xdr:cNvPr id="69" name="直線コネクタ 68"/>
        <xdr:cNvCxnSpPr/>
      </xdr:nvCxnSpPr>
      <xdr:spPr>
        <a:xfrm flipV="1">
          <a:off x="3098800" y="5941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31750</xdr:rowOff>
    </xdr:from>
    <xdr:to>
      <xdr:col>15</xdr:col>
      <xdr:colOff>98425</xdr:colOff>
      <xdr:row>35</xdr:row>
      <xdr:rowOff>62230</xdr:rowOff>
    </xdr:to>
    <xdr:cxnSp macro="">
      <xdr:nvCxnSpPr>
        <xdr:cNvPr id="72" name="直線コネクタ 71"/>
        <xdr:cNvCxnSpPr/>
      </xdr:nvCxnSpPr>
      <xdr:spPr>
        <a:xfrm flipV="1">
          <a:off x="2209800" y="6032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4" name="テキスト ボックス 73"/>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62230</xdr:rowOff>
    </xdr:from>
    <xdr:to>
      <xdr:col>11</xdr:col>
      <xdr:colOff>9525</xdr:colOff>
      <xdr:row>35</xdr:row>
      <xdr:rowOff>69850</xdr:rowOff>
    </xdr:to>
    <xdr:cxnSp macro="">
      <xdr:nvCxnSpPr>
        <xdr:cNvPr id="75" name="直線コネクタ 74"/>
        <xdr:cNvCxnSpPr/>
      </xdr:nvCxnSpPr>
      <xdr:spPr>
        <a:xfrm flipV="1">
          <a:off x="1320800" y="6062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68580</xdr:rowOff>
    </xdr:from>
    <xdr:to>
      <xdr:col>24</xdr:col>
      <xdr:colOff>76200</xdr:colOff>
      <xdr:row>34</xdr:row>
      <xdr:rowOff>170180</xdr:rowOff>
    </xdr:to>
    <xdr:sp macro="" textlink="">
      <xdr:nvSpPr>
        <xdr:cNvPr id="85" name="楕円 84"/>
        <xdr:cNvSpPr/>
      </xdr:nvSpPr>
      <xdr:spPr>
        <a:xfrm>
          <a:off x="47752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85107</xdr:rowOff>
    </xdr:from>
    <xdr:ext cx="762000" cy="259045"/>
    <xdr:sp macro="" textlink="">
      <xdr:nvSpPr>
        <xdr:cNvPr id="86" name="人件費該当値テキスト"/>
        <xdr:cNvSpPr txBox="1"/>
      </xdr:nvSpPr>
      <xdr:spPr>
        <a:xfrm>
          <a:off x="49149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60960</xdr:rowOff>
    </xdr:from>
    <xdr:to>
      <xdr:col>20</xdr:col>
      <xdr:colOff>38100</xdr:colOff>
      <xdr:row>34</xdr:row>
      <xdr:rowOff>162560</xdr:rowOff>
    </xdr:to>
    <xdr:sp macro="" textlink="">
      <xdr:nvSpPr>
        <xdr:cNvPr id="87" name="楕円 86"/>
        <xdr:cNvSpPr/>
      </xdr:nvSpPr>
      <xdr:spPr>
        <a:xfrm>
          <a:off x="3937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1287</xdr:rowOff>
    </xdr:from>
    <xdr:ext cx="736600" cy="259045"/>
    <xdr:sp macro="" textlink="">
      <xdr:nvSpPr>
        <xdr:cNvPr id="88" name="テキスト ボックス 87"/>
        <xdr:cNvSpPr txBox="1"/>
      </xdr:nvSpPr>
      <xdr:spPr>
        <a:xfrm>
          <a:off x="3606800" y="565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92727</xdr:rowOff>
    </xdr:from>
    <xdr:ext cx="762000" cy="259045"/>
    <xdr:sp macro="" textlink="">
      <xdr:nvSpPr>
        <xdr:cNvPr id="90" name="テキスト ボックス 89"/>
        <xdr:cNvSpPr txBox="1"/>
      </xdr:nvSpPr>
      <xdr:spPr>
        <a:xfrm>
          <a:off x="2717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11430</xdr:rowOff>
    </xdr:from>
    <xdr:to>
      <xdr:col>11</xdr:col>
      <xdr:colOff>60325</xdr:colOff>
      <xdr:row>35</xdr:row>
      <xdr:rowOff>113030</xdr:rowOff>
    </xdr:to>
    <xdr:sp macro="" textlink="">
      <xdr:nvSpPr>
        <xdr:cNvPr id="91" name="楕円 90"/>
        <xdr:cNvSpPr/>
      </xdr:nvSpPr>
      <xdr:spPr>
        <a:xfrm>
          <a:off x="2159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123207</xdr:rowOff>
    </xdr:from>
    <xdr:ext cx="762000" cy="259045"/>
    <xdr:sp macro="" textlink="">
      <xdr:nvSpPr>
        <xdr:cNvPr id="92" name="テキスト ボックス 91"/>
        <xdr:cNvSpPr txBox="1"/>
      </xdr:nvSpPr>
      <xdr:spPr>
        <a:xfrm>
          <a:off x="1828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93" name="楕円 92"/>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94" name="テキスト ボックス 93"/>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ポイント低下し、類似団体平均と比較しても低い水準である。</a:t>
          </a:r>
        </a:p>
        <a:p>
          <a:r>
            <a:rPr kumimoji="1" lang="ja-JP" altLang="en-US" sz="1300">
              <a:latin typeface="ＭＳ Ｐゴシック" panose="020B0600070205080204" pitchFamily="50" charset="-128"/>
              <a:ea typeface="ＭＳ Ｐゴシック" panose="020B0600070205080204" pitchFamily="50" charset="-128"/>
            </a:rPr>
            <a:t>　今後も物価高騰の影響による施設管理費や業務委託料等の増加、各種事業の民間委託への移行も想定されることから事業内容を精査し経費削減に努める。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35560</xdr:rowOff>
    </xdr:from>
    <xdr:to>
      <xdr:col>82</xdr:col>
      <xdr:colOff>107950</xdr:colOff>
      <xdr:row>14</xdr:row>
      <xdr:rowOff>40132</xdr:rowOff>
    </xdr:to>
    <xdr:cxnSp macro="">
      <xdr:nvCxnSpPr>
        <xdr:cNvPr id="125" name="直線コネクタ 124"/>
        <xdr:cNvCxnSpPr/>
      </xdr:nvCxnSpPr>
      <xdr:spPr>
        <a:xfrm flipV="1">
          <a:off x="15671800" y="24358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103141</xdr:rowOff>
    </xdr:from>
    <xdr:ext cx="762000" cy="259045"/>
    <xdr:sp macro="" textlink="">
      <xdr:nvSpPr>
        <xdr:cNvPr id="126" name="物件費平均値テキスト"/>
        <xdr:cNvSpPr txBox="1"/>
      </xdr:nvSpPr>
      <xdr:spPr>
        <a:xfrm>
          <a:off x="16598900" y="2503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40132</xdr:rowOff>
    </xdr:from>
    <xdr:to>
      <xdr:col>78</xdr:col>
      <xdr:colOff>69850</xdr:colOff>
      <xdr:row>14</xdr:row>
      <xdr:rowOff>49276</xdr:rowOff>
    </xdr:to>
    <xdr:cxnSp macro="">
      <xdr:nvCxnSpPr>
        <xdr:cNvPr id="128" name="直線コネクタ 127"/>
        <xdr:cNvCxnSpPr/>
      </xdr:nvCxnSpPr>
      <xdr:spPr>
        <a:xfrm flipV="1">
          <a:off x="14782800" y="24404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30" name="テキスト ボックス 129"/>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170434</xdr:rowOff>
    </xdr:from>
    <xdr:to>
      <xdr:col>73</xdr:col>
      <xdr:colOff>180975</xdr:colOff>
      <xdr:row>14</xdr:row>
      <xdr:rowOff>49276</xdr:rowOff>
    </xdr:to>
    <xdr:cxnSp macro="">
      <xdr:nvCxnSpPr>
        <xdr:cNvPr id="131" name="直線コネクタ 130"/>
        <xdr:cNvCxnSpPr/>
      </xdr:nvCxnSpPr>
      <xdr:spPr>
        <a:xfrm>
          <a:off x="13893800" y="23992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33" name="テキスト ボックス 132"/>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170434</xdr:rowOff>
    </xdr:from>
    <xdr:to>
      <xdr:col>69</xdr:col>
      <xdr:colOff>92075</xdr:colOff>
      <xdr:row>13</xdr:row>
      <xdr:rowOff>170434</xdr:rowOff>
    </xdr:to>
    <xdr:cxnSp macro="">
      <xdr:nvCxnSpPr>
        <xdr:cNvPr id="134" name="直線コネクタ 133"/>
        <xdr:cNvCxnSpPr/>
      </xdr:nvCxnSpPr>
      <xdr:spPr>
        <a:xfrm>
          <a:off x="13004800" y="23992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93997</xdr:rowOff>
    </xdr:from>
    <xdr:ext cx="762000" cy="259045"/>
    <xdr:sp macro="" textlink="">
      <xdr:nvSpPr>
        <xdr:cNvPr id="136" name="テキスト ボックス 135"/>
        <xdr:cNvSpPr txBox="1"/>
      </xdr:nvSpPr>
      <xdr:spPr>
        <a:xfrm>
          <a:off x="13512800" y="249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130573</xdr:rowOff>
    </xdr:from>
    <xdr:ext cx="762000" cy="259045"/>
    <xdr:sp macro="" textlink="">
      <xdr:nvSpPr>
        <xdr:cNvPr id="138" name="テキスト ボックス 137"/>
        <xdr:cNvSpPr txBox="1"/>
      </xdr:nvSpPr>
      <xdr:spPr>
        <a:xfrm>
          <a:off x="12623800" y="25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156210</xdr:rowOff>
    </xdr:from>
    <xdr:to>
      <xdr:col>82</xdr:col>
      <xdr:colOff>158750</xdr:colOff>
      <xdr:row>14</xdr:row>
      <xdr:rowOff>86360</xdr:rowOff>
    </xdr:to>
    <xdr:sp macro="" textlink="">
      <xdr:nvSpPr>
        <xdr:cNvPr id="144" name="楕円 143"/>
        <xdr:cNvSpPr/>
      </xdr:nvSpPr>
      <xdr:spPr>
        <a:xfrm>
          <a:off x="164592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1287</xdr:rowOff>
    </xdr:from>
    <xdr:ext cx="762000" cy="259045"/>
    <xdr:sp macro="" textlink="">
      <xdr:nvSpPr>
        <xdr:cNvPr id="145" name="物件費該当値テキスト"/>
        <xdr:cNvSpPr txBox="1"/>
      </xdr:nvSpPr>
      <xdr:spPr>
        <a:xfrm>
          <a:off x="165989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160782</xdr:rowOff>
    </xdr:from>
    <xdr:to>
      <xdr:col>78</xdr:col>
      <xdr:colOff>120650</xdr:colOff>
      <xdr:row>14</xdr:row>
      <xdr:rowOff>90932</xdr:rowOff>
    </xdr:to>
    <xdr:sp macro="" textlink="">
      <xdr:nvSpPr>
        <xdr:cNvPr id="146" name="楕円 145"/>
        <xdr:cNvSpPr/>
      </xdr:nvSpPr>
      <xdr:spPr>
        <a:xfrm>
          <a:off x="15621000" y="238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101109</xdr:rowOff>
    </xdr:from>
    <xdr:ext cx="736600" cy="259045"/>
    <xdr:sp macro="" textlink="">
      <xdr:nvSpPr>
        <xdr:cNvPr id="147" name="テキスト ボックス 146"/>
        <xdr:cNvSpPr txBox="1"/>
      </xdr:nvSpPr>
      <xdr:spPr>
        <a:xfrm>
          <a:off x="15290800" y="2158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169926</xdr:rowOff>
    </xdr:from>
    <xdr:to>
      <xdr:col>74</xdr:col>
      <xdr:colOff>31750</xdr:colOff>
      <xdr:row>14</xdr:row>
      <xdr:rowOff>100076</xdr:rowOff>
    </xdr:to>
    <xdr:sp macro="" textlink="">
      <xdr:nvSpPr>
        <xdr:cNvPr id="148" name="楕円 147"/>
        <xdr:cNvSpPr/>
      </xdr:nvSpPr>
      <xdr:spPr>
        <a:xfrm>
          <a:off x="14732000" y="239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110253</xdr:rowOff>
    </xdr:from>
    <xdr:ext cx="762000" cy="259045"/>
    <xdr:sp macro="" textlink="">
      <xdr:nvSpPr>
        <xdr:cNvPr id="149" name="テキスト ボックス 148"/>
        <xdr:cNvSpPr txBox="1"/>
      </xdr:nvSpPr>
      <xdr:spPr>
        <a:xfrm>
          <a:off x="14401800" y="216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119634</xdr:rowOff>
    </xdr:from>
    <xdr:to>
      <xdr:col>69</xdr:col>
      <xdr:colOff>142875</xdr:colOff>
      <xdr:row>14</xdr:row>
      <xdr:rowOff>49784</xdr:rowOff>
    </xdr:to>
    <xdr:sp macro="" textlink="">
      <xdr:nvSpPr>
        <xdr:cNvPr id="150" name="楕円 149"/>
        <xdr:cNvSpPr/>
      </xdr:nvSpPr>
      <xdr:spPr>
        <a:xfrm>
          <a:off x="138430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59961</xdr:rowOff>
    </xdr:from>
    <xdr:ext cx="762000" cy="259045"/>
    <xdr:sp macro="" textlink="">
      <xdr:nvSpPr>
        <xdr:cNvPr id="151" name="テキスト ボックス 150"/>
        <xdr:cNvSpPr txBox="1"/>
      </xdr:nvSpPr>
      <xdr:spPr>
        <a:xfrm>
          <a:off x="13512800" y="21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119634</xdr:rowOff>
    </xdr:from>
    <xdr:to>
      <xdr:col>65</xdr:col>
      <xdr:colOff>53975</xdr:colOff>
      <xdr:row>14</xdr:row>
      <xdr:rowOff>49784</xdr:rowOff>
    </xdr:to>
    <xdr:sp macro="" textlink="">
      <xdr:nvSpPr>
        <xdr:cNvPr id="152" name="楕円 151"/>
        <xdr:cNvSpPr/>
      </xdr:nvSpPr>
      <xdr:spPr>
        <a:xfrm>
          <a:off x="129540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59961</xdr:rowOff>
    </xdr:from>
    <xdr:ext cx="762000" cy="259045"/>
    <xdr:sp macro="" textlink="">
      <xdr:nvSpPr>
        <xdr:cNvPr id="153" name="テキスト ボックス 152"/>
        <xdr:cNvSpPr txBox="1"/>
      </xdr:nvSpPr>
      <xdr:spPr>
        <a:xfrm>
          <a:off x="12623800" y="21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ポイント増加し、類似団体平均と比較して低い水準である。</a:t>
          </a:r>
        </a:p>
        <a:p>
          <a:r>
            <a:rPr kumimoji="1" lang="ja-JP" altLang="en-US" sz="1300">
              <a:latin typeface="ＭＳ Ｐゴシック" panose="020B0600070205080204" pitchFamily="50" charset="-128"/>
              <a:ea typeface="ＭＳ Ｐゴシック" panose="020B0600070205080204" pitchFamily="50" charset="-128"/>
            </a:rPr>
            <a:t>　今後も福祉サービス等の増加が見込まれるが、健康増進対策等の取り組みにより医療扶助の抑制が可能になると思われることから、経費削減に努める。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xdr:rowOff>
    </xdr:from>
    <xdr:to>
      <xdr:col>24</xdr:col>
      <xdr:colOff>25400</xdr:colOff>
      <xdr:row>55</xdr:row>
      <xdr:rowOff>24130</xdr:rowOff>
    </xdr:to>
    <xdr:cxnSp macro="">
      <xdr:nvCxnSpPr>
        <xdr:cNvPr id="183" name="直線コネクタ 182"/>
        <xdr:cNvCxnSpPr/>
      </xdr:nvCxnSpPr>
      <xdr:spPr>
        <a:xfrm>
          <a:off x="3987800" y="9431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116857</xdr:rowOff>
    </xdr:from>
    <xdr:ext cx="762000" cy="259045"/>
    <xdr:sp macro="" textlink="">
      <xdr:nvSpPr>
        <xdr:cNvPr id="184" name="扶助費平均値テキスト"/>
        <xdr:cNvSpPr txBox="1"/>
      </xdr:nvSpPr>
      <xdr:spPr>
        <a:xfrm>
          <a:off x="4914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xdr:rowOff>
    </xdr:from>
    <xdr:to>
      <xdr:col>19</xdr:col>
      <xdr:colOff>187325</xdr:colOff>
      <xdr:row>55</xdr:row>
      <xdr:rowOff>1270</xdr:rowOff>
    </xdr:to>
    <xdr:cxnSp macro="">
      <xdr:nvCxnSpPr>
        <xdr:cNvPr id="186" name="直線コネクタ 185"/>
        <xdr:cNvCxnSpPr/>
      </xdr:nvCxnSpPr>
      <xdr:spPr>
        <a:xfrm>
          <a:off x="3098800" y="9431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88" name="テキスト ボックス 187"/>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xdr:rowOff>
    </xdr:from>
    <xdr:to>
      <xdr:col>15</xdr:col>
      <xdr:colOff>98425</xdr:colOff>
      <xdr:row>55</xdr:row>
      <xdr:rowOff>24130</xdr:rowOff>
    </xdr:to>
    <xdr:cxnSp macro="">
      <xdr:nvCxnSpPr>
        <xdr:cNvPr id="189" name="直線コネクタ 188"/>
        <xdr:cNvCxnSpPr/>
      </xdr:nvCxnSpPr>
      <xdr:spPr>
        <a:xfrm flipV="1">
          <a:off x="2209800" y="9431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191" name="テキスト ボックス 190"/>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24130</xdr:rowOff>
    </xdr:from>
    <xdr:to>
      <xdr:col>11</xdr:col>
      <xdr:colOff>9525</xdr:colOff>
      <xdr:row>55</xdr:row>
      <xdr:rowOff>46990</xdr:rowOff>
    </xdr:to>
    <xdr:cxnSp macro="">
      <xdr:nvCxnSpPr>
        <xdr:cNvPr id="192" name="直線コネクタ 191"/>
        <xdr:cNvCxnSpPr/>
      </xdr:nvCxnSpPr>
      <xdr:spPr>
        <a:xfrm flipV="1">
          <a:off x="1320800" y="9453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194" name="テキスト ボックス 193"/>
        <xdr:cNvSpPr txBox="1"/>
      </xdr:nvSpPr>
      <xdr:spPr>
        <a:xfrm>
          <a:off x="1828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196" name="テキスト ボックス 195"/>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144780</xdr:rowOff>
    </xdr:from>
    <xdr:to>
      <xdr:col>24</xdr:col>
      <xdr:colOff>76200</xdr:colOff>
      <xdr:row>55</xdr:row>
      <xdr:rowOff>74930</xdr:rowOff>
    </xdr:to>
    <xdr:sp macro="" textlink="">
      <xdr:nvSpPr>
        <xdr:cNvPr id="202" name="楕円 201"/>
        <xdr:cNvSpPr/>
      </xdr:nvSpPr>
      <xdr:spPr>
        <a:xfrm>
          <a:off x="4775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161307</xdr:rowOff>
    </xdr:from>
    <xdr:ext cx="762000" cy="259045"/>
    <xdr:sp macro="" textlink="">
      <xdr:nvSpPr>
        <xdr:cNvPr id="203" name="扶助費該当値テキスト"/>
        <xdr:cNvSpPr txBox="1"/>
      </xdr:nvSpPr>
      <xdr:spPr>
        <a:xfrm>
          <a:off x="4914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121920</xdr:rowOff>
    </xdr:from>
    <xdr:to>
      <xdr:col>20</xdr:col>
      <xdr:colOff>38100</xdr:colOff>
      <xdr:row>55</xdr:row>
      <xdr:rowOff>52070</xdr:rowOff>
    </xdr:to>
    <xdr:sp macro="" textlink="">
      <xdr:nvSpPr>
        <xdr:cNvPr id="204" name="楕円 203"/>
        <xdr:cNvSpPr/>
      </xdr:nvSpPr>
      <xdr:spPr>
        <a:xfrm>
          <a:off x="3937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62247</xdr:rowOff>
    </xdr:from>
    <xdr:ext cx="736600" cy="259045"/>
    <xdr:sp macro="" textlink="">
      <xdr:nvSpPr>
        <xdr:cNvPr id="205" name="テキスト ボックス 204"/>
        <xdr:cNvSpPr txBox="1"/>
      </xdr:nvSpPr>
      <xdr:spPr>
        <a:xfrm>
          <a:off x="3606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121920</xdr:rowOff>
    </xdr:from>
    <xdr:to>
      <xdr:col>15</xdr:col>
      <xdr:colOff>149225</xdr:colOff>
      <xdr:row>55</xdr:row>
      <xdr:rowOff>52070</xdr:rowOff>
    </xdr:to>
    <xdr:sp macro="" textlink="">
      <xdr:nvSpPr>
        <xdr:cNvPr id="206" name="楕円 205"/>
        <xdr:cNvSpPr/>
      </xdr:nvSpPr>
      <xdr:spPr>
        <a:xfrm>
          <a:off x="3048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62247</xdr:rowOff>
    </xdr:from>
    <xdr:ext cx="762000" cy="259045"/>
    <xdr:sp macro="" textlink="">
      <xdr:nvSpPr>
        <xdr:cNvPr id="207" name="テキスト ボックス 206"/>
        <xdr:cNvSpPr txBox="1"/>
      </xdr:nvSpPr>
      <xdr:spPr>
        <a:xfrm>
          <a:off x="2717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144780</xdr:rowOff>
    </xdr:from>
    <xdr:to>
      <xdr:col>11</xdr:col>
      <xdr:colOff>60325</xdr:colOff>
      <xdr:row>55</xdr:row>
      <xdr:rowOff>74930</xdr:rowOff>
    </xdr:to>
    <xdr:sp macro="" textlink="">
      <xdr:nvSpPr>
        <xdr:cNvPr id="208" name="楕円 207"/>
        <xdr:cNvSpPr/>
      </xdr:nvSpPr>
      <xdr:spPr>
        <a:xfrm>
          <a:off x="2159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85107</xdr:rowOff>
    </xdr:from>
    <xdr:ext cx="762000" cy="259045"/>
    <xdr:sp macro="" textlink="">
      <xdr:nvSpPr>
        <xdr:cNvPr id="209" name="テキスト ボックス 208"/>
        <xdr:cNvSpPr txBox="1"/>
      </xdr:nvSpPr>
      <xdr:spPr>
        <a:xfrm>
          <a:off x="1828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167640</xdr:rowOff>
    </xdr:from>
    <xdr:to>
      <xdr:col>6</xdr:col>
      <xdr:colOff>171450</xdr:colOff>
      <xdr:row>55</xdr:row>
      <xdr:rowOff>97790</xdr:rowOff>
    </xdr:to>
    <xdr:sp macro="" textlink="">
      <xdr:nvSpPr>
        <xdr:cNvPr id="210" name="楕円 209"/>
        <xdr:cNvSpPr/>
      </xdr:nvSpPr>
      <xdr:spPr>
        <a:xfrm>
          <a:off x="1270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107967</xdr:rowOff>
    </xdr:from>
    <xdr:ext cx="762000" cy="259045"/>
    <xdr:sp macro="" textlink="">
      <xdr:nvSpPr>
        <xdr:cNvPr id="211" name="テキスト ボックス 210"/>
        <xdr:cNvSpPr txBox="1"/>
      </xdr:nvSpPr>
      <xdr:spPr>
        <a:xfrm>
          <a:off x="939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ポイント減少したが、類似団体平均と比較して高い水準である。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減少の主な要因は、簡易水道特別会計及び下水道特別会計の法適用化に伴う繰出金の皆減によるものである。</a:t>
          </a:r>
        </a:p>
        <a:p>
          <a:r>
            <a:rPr kumimoji="1" lang="ja-JP" altLang="en-US" sz="1300">
              <a:latin typeface="ＭＳ Ｐゴシック" panose="020B0600070205080204" pitchFamily="50" charset="-128"/>
              <a:ea typeface="ＭＳ Ｐゴシック" panose="020B0600070205080204" pitchFamily="50" charset="-128"/>
            </a:rPr>
            <a:t>　今後も各会計の適正化を図りながら、普通会計の負担額軽減に努める。</a:t>
          </a: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138430</xdr:rowOff>
    </xdr:from>
    <xdr:to>
      <xdr:col>82</xdr:col>
      <xdr:colOff>107950</xdr:colOff>
      <xdr:row>62</xdr:row>
      <xdr:rowOff>43180</xdr:rowOff>
    </xdr:to>
    <xdr:cxnSp macro="">
      <xdr:nvCxnSpPr>
        <xdr:cNvPr id="243" name="直線コネクタ 242"/>
        <xdr:cNvCxnSpPr/>
      </xdr:nvCxnSpPr>
      <xdr:spPr>
        <a:xfrm flipV="1">
          <a:off x="15671800" y="9911080"/>
          <a:ext cx="8382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54627</xdr:rowOff>
    </xdr:from>
    <xdr:ext cx="762000" cy="259045"/>
    <xdr:sp macro="" textlink="">
      <xdr:nvSpPr>
        <xdr:cNvPr id="244" name="その他平均値テキスト"/>
        <xdr:cNvSpPr txBox="1"/>
      </xdr:nvSpPr>
      <xdr:spPr>
        <a:xfrm>
          <a:off x="16598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153670</xdr:rowOff>
    </xdr:from>
    <xdr:to>
      <xdr:col>78</xdr:col>
      <xdr:colOff>69850</xdr:colOff>
      <xdr:row>62</xdr:row>
      <xdr:rowOff>43180</xdr:rowOff>
    </xdr:to>
    <xdr:cxnSp macro="">
      <xdr:nvCxnSpPr>
        <xdr:cNvPr id="246" name="直線コネクタ 245"/>
        <xdr:cNvCxnSpPr/>
      </xdr:nvCxnSpPr>
      <xdr:spPr>
        <a:xfrm>
          <a:off x="14782800" y="10612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138447</xdr:rowOff>
    </xdr:from>
    <xdr:ext cx="736600" cy="259045"/>
    <xdr:sp macro="" textlink="">
      <xdr:nvSpPr>
        <xdr:cNvPr id="248" name="テキスト ボックス 247"/>
        <xdr:cNvSpPr txBox="1"/>
      </xdr:nvSpPr>
      <xdr:spPr>
        <a:xfrm>
          <a:off x="15290800" y="956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165100</xdr:rowOff>
    </xdr:from>
    <xdr:to>
      <xdr:col>73</xdr:col>
      <xdr:colOff>180975</xdr:colOff>
      <xdr:row>61</xdr:row>
      <xdr:rowOff>153670</xdr:rowOff>
    </xdr:to>
    <xdr:cxnSp macro="">
      <xdr:nvCxnSpPr>
        <xdr:cNvPr id="249" name="直線コネクタ 248"/>
        <xdr:cNvCxnSpPr/>
      </xdr:nvCxnSpPr>
      <xdr:spPr>
        <a:xfrm>
          <a:off x="13893800" y="104521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1" name="テキスト ボックス 250"/>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165100</xdr:rowOff>
    </xdr:from>
    <xdr:to>
      <xdr:col>69</xdr:col>
      <xdr:colOff>92075</xdr:colOff>
      <xdr:row>61</xdr:row>
      <xdr:rowOff>24130</xdr:rowOff>
    </xdr:to>
    <xdr:cxnSp macro="">
      <xdr:nvCxnSpPr>
        <xdr:cNvPr id="252" name="直線コネクタ 251"/>
        <xdr:cNvCxnSpPr/>
      </xdr:nvCxnSpPr>
      <xdr:spPr>
        <a:xfrm flipV="1">
          <a:off x="13004800" y="10452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54" name="テキスト ボックス 253"/>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1287</xdr:rowOff>
    </xdr:from>
    <xdr:ext cx="762000" cy="259045"/>
    <xdr:sp macro="" textlink="">
      <xdr:nvSpPr>
        <xdr:cNvPr id="256" name="テキスト ボックス 255"/>
        <xdr:cNvSpPr txBox="1"/>
      </xdr:nvSpPr>
      <xdr:spPr>
        <a:xfrm>
          <a:off x="12623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87630</xdr:rowOff>
    </xdr:from>
    <xdr:to>
      <xdr:col>82</xdr:col>
      <xdr:colOff>158750</xdr:colOff>
      <xdr:row>58</xdr:row>
      <xdr:rowOff>17780</xdr:rowOff>
    </xdr:to>
    <xdr:sp macro="" textlink="">
      <xdr:nvSpPr>
        <xdr:cNvPr id="262" name="楕円 261"/>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59707</xdr:rowOff>
    </xdr:from>
    <xdr:ext cx="762000" cy="259045"/>
    <xdr:sp macro="" textlink="">
      <xdr:nvSpPr>
        <xdr:cNvPr id="263" name="その他該当値テキスト"/>
        <xdr:cNvSpPr txBox="1"/>
      </xdr:nvSpPr>
      <xdr:spPr>
        <a:xfrm>
          <a:off x="16598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163830</xdr:rowOff>
    </xdr:from>
    <xdr:to>
      <xdr:col>78</xdr:col>
      <xdr:colOff>120650</xdr:colOff>
      <xdr:row>62</xdr:row>
      <xdr:rowOff>93980</xdr:rowOff>
    </xdr:to>
    <xdr:sp macro="" textlink="">
      <xdr:nvSpPr>
        <xdr:cNvPr id="264" name="楕円 263"/>
        <xdr:cNvSpPr/>
      </xdr:nvSpPr>
      <xdr:spPr>
        <a:xfrm>
          <a:off x="15621000" y="106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78757</xdr:rowOff>
    </xdr:from>
    <xdr:ext cx="736600" cy="259045"/>
    <xdr:sp macro="" textlink="">
      <xdr:nvSpPr>
        <xdr:cNvPr id="265" name="テキスト ボックス 264"/>
        <xdr:cNvSpPr txBox="1"/>
      </xdr:nvSpPr>
      <xdr:spPr>
        <a:xfrm>
          <a:off x="15290800" y="1070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102870</xdr:rowOff>
    </xdr:from>
    <xdr:to>
      <xdr:col>74</xdr:col>
      <xdr:colOff>31750</xdr:colOff>
      <xdr:row>62</xdr:row>
      <xdr:rowOff>33020</xdr:rowOff>
    </xdr:to>
    <xdr:sp macro="" textlink="">
      <xdr:nvSpPr>
        <xdr:cNvPr id="266" name="楕円 265"/>
        <xdr:cNvSpPr/>
      </xdr:nvSpPr>
      <xdr:spPr>
        <a:xfrm>
          <a:off x="14732000" y="1056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17797</xdr:rowOff>
    </xdr:from>
    <xdr:ext cx="762000" cy="259045"/>
    <xdr:sp macro="" textlink="">
      <xdr:nvSpPr>
        <xdr:cNvPr id="267" name="テキスト ボックス 266"/>
        <xdr:cNvSpPr txBox="1"/>
      </xdr:nvSpPr>
      <xdr:spPr>
        <a:xfrm>
          <a:off x="14401800" y="1064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114300</xdr:rowOff>
    </xdr:from>
    <xdr:to>
      <xdr:col>69</xdr:col>
      <xdr:colOff>142875</xdr:colOff>
      <xdr:row>61</xdr:row>
      <xdr:rowOff>44450</xdr:rowOff>
    </xdr:to>
    <xdr:sp macro="" textlink="">
      <xdr:nvSpPr>
        <xdr:cNvPr id="268" name="楕円 267"/>
        <xdr:cNvSpPr/>
      </xdr:nvSpPr>
      <xdr:spPr>
        <a:xfrm>
          <a:off x="13843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29227</xdr:rowOff>
    </xdr:from>
    <xdr:ext cx="762000" cy="259045"/>
    <xdr:sp macro="" textlink="">
      <xdr:nvSpPr>
        <xdr:cNvPr id="269" name="テキスト ボックス 268"/>
        <xdr:cNvSpPr txBox="1"/>
      </xdr:nvSpPr>
      <xdr:spPr>
        <a:xfrm>
          <a:off x="13512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144780</xdr:rowOff>
    </xdr:from>
    <xdr:to>
      <xdr:col>65</xdr:col>
      <xdr:colOff>53975</xdr:colOff>
      <xdr:row>61</xdr:row>
      <xdr:rowOff>74930</xdr:rowOff>
    </xdr:to>
    <xdr:sp macro="" textlink="">
      <xdr:nvSpPr>
        <xdr:cNvPr id="270" name="楕円 269"/>
        <xdr:cNvSpPr/>
      </xdr:nvSpPr>
      <xdr:spPr>
        <a:xfrm>
          <a:off x="12954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59707</xdr:rowOff>
    </xdr:from>
    <xdr:ext cx="762000" cy="259045"/>
    <xdr:sp macro="" textlink="">
      <xdr:nvSpPr>
        <xdr:cNvPr id="271" name="テキスト ボックス 270"/>
        <xdr:cNvSpPr txBox="1"/>
      </xdr:nvSpPr>
      <xdr:spPr>
        <a:xfrm>
          <a:off x="12623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ポイント増加し、類似団体平均と比較しても高い水準である。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増加の主な要因は、簡易水道特別会計及び下水道特別会計の法適用化に伴う他会計補助金の皆増によるものである。</a:t>
          </a:r>
        </a:p>
        <a:p>
          <a:r>
            <a:rPr kumimoji="1" lang="ja-JP" altLang="en-US" sz="1300">
              <a:latin typeface="ＭＳ Ｐゴシック" panose="020B0600070205080204" pitchFamily="50" charset="-128"/>
              <a:ea typeface="ＭＳ Ｐゴシック" panose="020B0600070205080204" pitchFamily="50" charset="-128"/>
            </a:rPr>
            <a:t>　団体等への補助金、一部事務組合への負担金についても増加傾向にあることから、今後も補助金交付事業の適正化を図るとともに、事業内容を精査し、経費削減に努める。</a:t>
          </a:r>
        </a:p>
      </xdr:txBody>
    </xdr:sp>
    <xdr:clientData/>
  </xdr:twoCellAnchor>
  <xdr:oneCellAnchor>
    <xdr:from>
      <xdr:col>62</xdr:col>
      <xdr:colOff>6350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38</xdr:row>
      <xdr:rowOff>163576</xdr:rowOff>
    </xdr:to>
    <xdr:cxnSp macro="">
      <xdr:nvCxnSpPr>
        <xdr:cNvPr id="301" name="直線コネクタ 300"/>
        <xdr:cNvCxnSpPr/>
      </xdr:nvCxnSpPr>
      <xdr:spPr>
        <a:xfrm>
          <a:off x="15671800" y="6363208"/>
          <a:ext cx="8382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02" name="補助費等平均値テキスト"/>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69850</xdr:rowOff>
    </xdr:to>
    <xdr:cxnSp macro="">
      <xdr:nvCxnSpPr>
        <xdr:cNvPr id="304" name="直線コネクタ 303"/>
        <xdr:cNvCxnSpPr/>
      </xdr:nvCxnSpPr>
      <xdr:spPr>
        <a:xfrm flipV="1">
          <a:off x="14782800" y="63632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06" name="テキスト ボックス 305"/>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69850</xdr:rowOff>
    </xdr:to>
    <xdr:cxnSp macro="">
      <xdr:nvCxnSpPr>
        <xdr:cNvPr id="307" name="直線コネクタ 306"/>
        <xdr:cNvCxnSpPr/>
      </xdr:nvCxnSpPr>
      <xdr:spPr>
        <a:xfrm>
          <a:off x="13893800" y="63540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09" name="テキスト ボックス 308"/>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28702</xdr:rowOff>
    </xdr:to>
    <xdr:cxnSp macro="">
      <xdr:nvCxnSpPr>
        <xdr:cNvPr id="310" name="直線コネクタ 309"/>
        <xdr:cNvCxnSpPr/>
      </xdr:nvCxnSpPr>
      <xdr:spPr>
        <a:xfrm flipV="1">
          <a:off x="13004800" y="63540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2" name="テキスト ボックス 311"/>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4" name="テキスト ボックス 313"/>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112776</xdr:rowOff>
    </xdr:from>
    <xdr:to>
      <xdr:col>82</xdr:col>
      <xdr:colOff>158750</xdr:colOff>
      <xdr:row>39</xdr:row>
      <xdr:rowOff>42926</xdr:rowOff>
    </xdr:to>
    <xdr:sp macro="" textlink="">
      <xdr:nvSpPr>
        <xdr:cNvPr id="320" name="楕円 319"/>
        <xdr:cNvSpPr/>
      </xdr:nvSpPr>
      <xdr:spPr>
        <a:xfrm>
          <a:off x="164592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84853</xdr:rowOff>
    </xdr:from>
    <xdr:ext cx="762000" cy="259045"/>
    <xdr:sp macro="" textlink="">
      <xdr:nvSpPr>
        <xdr:cNvPr id="321" name="補助費等該当値テキスト"/>
        <xdr:cNvSpPr txBox="1"/>
      </xdr:nvSpPr>
      <xdr:spPr>
        <a:xfrm>
          <a:off x="165989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22" name="楕円 321"/>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23" name="テキスト ボックス 322"/>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24" name="楕円 323"/>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5" name="テキスト ボックス 324"/>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26" name="楕円 325"/>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27" name="テキスト ボックス 326"/>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28" name="楕円 327"/>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29" name="テキスト ボックス 328"/>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ポイント増加し、類似団体平均と比較して高い水準である。</a:t>
          </a:r>
        </a:p>
        <a:p>
          <a:r>
            <a:rPr kumimoji="1" lang="ja-JP" altLang="en-US" sz="1300">
              <a:latin typeface="ＭＳ Ｐゴシック" panose="020B0600070205080204" pitchFamily="50" charset="-128"/>
              <a:ea typeface="ＭＳ Ｐゴシック" panose="020B0600070205080204" pitchFamily="50" charset="-128"/>
            </a:rPr>
            <a:t>　今後も、公債費の高止まりが懸念されるため、普通建設事業の見直し、地方債発行の抑制や繰上償還の実施等により抑制に努める。</a:t>
          </a:r>
        </a:p>
      </xdr:txBody>
    </xdr:sp>
    <xdr:clientData/>
  </xdr:twoCellAnchor>
  <xdr:oneCellAnchor>
    <xdr:from>
      <xdr:col>3</xdr:col>
      <xdr:colOff>123825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46989</xdr:rowOff>
    </xdr:to>
    <xdr:cxnSp macro="">
      <xdr:nvCxnSpPr>
        <xdr:cNvPr id="361" name="直線コネクタ 360"/>
        <xdr:cNvCxnSpPr/>
      </xdr:nvCxnSpPr>
      <xdr:spPr>
        <a:xfrm>
          <a:off x="3987800" y="132257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73677</xdr:rowOff>
    </xdr:from>
    <xdr:ext cx="762000" cy="259045"/>
    <xdr:sp macro="" textlink="">
      <xdr:nvSpPr>
        <xdr:cNvPr id="362" name="公債費平均値テキスト"/>
        <xdr:cNvSpPr txBox="1"/>
      </xdr:nvSpPr>
      <xdr:spPr>
        <a:xfrm>
          <a:off x="4914900" y="12932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107950</xdr:rowOff>
    </xdr:from>
    <xdr:to>
      <xdr:col>19</xdr:col>
      <xdr:colOff>187325</xdr:colOff>
      <xdr:row>77</xdr:row>
      <xdr:rowOff>24130</xdr:rowOff>
    </xdr:to>
    <xdr:cxnSp macro="">
      <xdr:nvCxnSpPr>
        <xdr:cNvPr id="364" name="直線コネクタ 363"/>
        <xdr:cNvCxnSpPr/>
      </xdr:nvCxnSpPr>
      <xdr:spPr>
        <a:xfrm>
          <a:off x="3098800" y="131381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27957</xdr:rowOff>
    </xdr:from>
    <xdr:ext cx="736600" cy="259045"/>
    <xdr:sp macro="" textlink="">
      <xdr:nvSpPr>
        <xdr:cNvPr id="366" name="テキスト ボックス 365"/>
        <xdr:cNvSpPr txBox="1"/>
      </xdr:nvSpPr>
      <xdr:spPr>
        <a:xfrm>
          <a:off x="3606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46989</xdr:rowOff>
    </xdr:from>
    <xdr:to>
      <xdr:col>15</xdr:col>
      <xdr:colOff>98425</xdr:colOff>
      <xdr:row>76</xdr:row>
      <xdr:rowOff>107950</xdr:rowOff>
    </xdr:to>
    <xdr:cxnSp macro="">
      <xdr:nvCxnSpPr>
        <xdr:cNvPr id="367" name="直線コネクタ 366"/>
        <xdr:cNvCxnSpPr/>
      </xdr:nvCxnSpPr>
      <xdr:spPr>
        <a:xfrm>
          <a:off x="2209800" y="130771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69" name="テキスト ボックス 368"/>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46989</xdr:rowOff>
    </xdr:from>
    <xdr:to>
      <xdr:col>11</xdr:col>
      <xdr:colOff>9525</xdr:colOff>
      <xdr:row>76</xdr:row>
      <xdr:rowOff>77470</xdr:rowOff>
    </xdr:to>
    <xdr:cxnSp macro="">
      <xdr:nvCxnSpPr>
        <xdr:cNvPr id="370" name="直線コネクタ 369"/>
        <xdr:cNvCxnSpPr/>
      </xdr:nvCxnSpPr>
      <xdr:spPr>
        <a:xfrm flipV="1">
          <a:off x="1320800" y="130771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101616</xdr:rowOff>
    </xdr:from>
    <xdr:ext cx="762000" cy="259045"/>
    <xdr:sp macro="" textlink="">
      <xdr:nvSpPr>
        <xdr:cNvPr id="372" name="テキスト ボックス 371"/>
        <xdr:cNvSpPr txBox="1"/>
      </xdr:nvSpPr>
      <xdr:spPr>
        <a:xfrm>
          <a:off x="1828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4" name="テキスト ボックス 373"/>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0" name="楕円 379"/>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81" name="公債費該当値テキスト"/>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2" name="楕円 381"/>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3" name="テキスト ボックス 382"/>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57150</xdr:rowOff>
    </xdr:from>
    <xdr:to>
      <xdr:col>15</xdr:col>
      <xdr:colOff>149225</xdr:colOff>
      <xdr:row>76</xdr:row>
      <xdr:rowOff>158750</xdr:rowOff>
    </xdr:to>
    <xdr:sp macro="" textlink="">
      <xdr:nvSpPr>
        <xdr:cNvPr id="384" name="楕円 383"/>
        <xdr:cNvSpPr/>
      </xdr:nvSpPr>
      <xdr:spPr>
        <a:xfrm>
          <a:off x="3048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143527</xdr:rowOff>
    </xdr:from>
    <xdr:ext cx="762000" cy="259045"/>
    <xdr:sp macro="" textlink="">
      <xdr:nvSpPr>
        <xdr:cNvPr id="385" name="テキスト ボックス 384"/>
        <xdr:cNvSpPr txBox="1"/>
      </xdr:nvSpPr>
      <xdr:spPr>
        <a:xfrm>
          <a:off x="2717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167639</xdr:rowOff>
    </xdr:from>
    <xdr:to>
      <xdr:col>11</xdr:col>
      <xdr:colOff>60325</xdr:colOff>
      <xdr:row>76</xdr:row>
      <xdr:rowOff>97789</xdr:rowOff>
    </xdr:to>
    <xdr:sp macro="" textlink="">
      <xdr:nvSpPr>
        <xdr:cNvPr id="386" name="楕円 385"/>
        <xdr:cNvSpPr/>
      </xdr:nvSpPr>
      <xdr:spPr>
        <a:xfrm>
          <a:off x="2159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107967</xdr:rowOff>
    </xdr:from>
    <xdr:ext cx="762000" cy="259045"/>
    <xdr:sp macro="" textlink="">
      <xdr:nvSpPr>
        <xdr:cNvPr id="387" name="テキスト ボックス 386"/>
        <xdr:cNvSpPr txBox="1"/>
      </xdr:nvSpPr>
      <xdr:spPr>
        <a:xfrm>
          <a:off x="1828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88" name="楕円 387"/>
        <xdr:cNvSpPr/>
      </xdr:nvSpPr>
      <xdr:spPr>
        <a:xfrm>
          <a:off x="1270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138447</xdr:rowOff>
    </xdr:from>
    <xdr:ext cx="762000" cy="259045"/>
    <xdr:sp macro="" textlink="">
      <xdr:nvSpPr>
        <xdr:cNvPr id="389" name="テキスト ボックス 388"/>
        <xdr:cNvSpPr txBox="1"/>
      </xdr:nvSpPr>
      <xdr:spPr>
        <a:xfrm>
          <a:off x="939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ポイント減少し、類似団体平均と比較して低い水準である。　</a:t>
          </a:r>
        </a:p>
        <a:p>
          <a:r>
            <a:rPr kumimoji="1" lang="ja-JP" altLang="en-US" sz="1300">
              <a:latin typeface="ＭＳ Ｐゴシック" panose="020B0600070205080204" pitchFamily="50" charset="-128"/>
              <a:ea typeface="ＭＳ Ｐゴシック" panose="020B0600070205080204" pitchFamily="50" charset="-128"/>
            </a:rPr>
            <a:t>　今後も行政サービスの水準を保ちつつ、事業の見直し等により、経費削減に努める。</a:t>
          </a: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65278</xdr:rowOff>
    </xdr:from>
    <xdr:to>
      <xdr:col>82</xdr:col>
      <xdr:colOff>107950</xdr:colOff>
      <xdr:row>78</xdr:row>
      <xdr:rowOff>30987</xdr:rowOff>
    </xdr:to>
    <xdr:cxnSp macro="">
      <xdr:nvCxnSpPr>
        <xdr:cNvPr id="420" name="直線コネクタ 419"/>
        <xdr:cNvCxnSpPr/>
      </xdr:nvCxnSpPr>
      <xdr:spPr>
        <a:xfrm flipV="1">
          <a:off x="15671800" y="13266928"/>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1" name="公債費以外平均値テキスト"/>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30987</xdr:rowOff>
    </xdr:from>
    <xdr:to>
      <xdr:col>78</xdr:col>
      <xdr:colOff>69850</xdr:colOff>
      <xdr:row>78</xdr:row>
      <xdr:rowOff>108713</xdr:rowOff>
    </xdr:to>
    <xdr:cxnSp macro="">
      <xdr:nvCxnSpPr>
        <xdr:cNvPr id="423" name="直線コネクタ 422"/>
        <xdr:cNvCxnSpPr/>
      </xdr:nvCxnSpPr>
      <xdr:spPr>
        <a:xfrm flipV="1">
          <a:off x="14782800" y="13404087"/>
          <a:ext cx="889000" cy="7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25" name="テキスト ボックス 424"/>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97282</xdr:rowOff>
    </xdr:from>
    <xdr:to>
      <xdr:col>73</xdr:col>
      <xdr:colOff>180975</xdr:colOff>
      <xdr:row>78</xdr:row>
      <xdr:rowOff>108713</xdr:rowOff>
    </xdr:to>
    <xdr:cxnSp macro="">
      <xdr:nvCxnSpPr>
        <xdr:cNvPr id="426" name="直線コネクタ 425"/>
        <xdr:cNvCxnSpPr/>
      </xdr:nvCxnSpPr>
      <xdr:spPr>
        <a:xfrm>
          <a:off x="13893800" y="13298932"/>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28" name="テキスト ボックス 427"/>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97282</xdr:rowOff>
    </xdr:from>
    <xdr:to>
      <xdr:col>69</xdr:col>
      <xdr:colOff>92075</xdr:colOff>
      <xdr:row>77</xdr:row>
      <xdr:rowOff>143002</xdr:rowOff>
    </xdr:to>
    <xdr:cxnSp macro="">
      <xdr:nvCxnSpPr>
        <xdr:cNvPr id="429" name="直線コネクタ 428"/>
        <xdr:cNvCxnSpPr/>
      </xdr:nvCxnSpPr>
      <xdr:spPr>
        <a:xfrm flipV="1">
          <a:off x="13004800" y="132989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31" name="テキスト ボックス 430"/>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2" name="フローチャート: 判断 431"/>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3" name="テキスト ボックス 432"/>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39" name="楕円 438"/>
        <xdr:cNvSpPr/>
      </xdr:nvSpPr>
      <xdr:spPr>
        <a:xfrm>
          <a:off x="16459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31005</xdr:rowOff>
    </xdr:from>
    <xdr:ext cx="762000" cy="259045"/>
    <xdr:sp macro="" textlink="">
      <xdr:nvSpPr>
        <xdr:cNvPr id="440" name="公債費以外該当値テキスト"/>
        <xdr:cNvSpPr txBox="1"/>
      </xdr:nvSpPr>
      <xdr:spPr>
        <a:xfrm>
          <a:off x="16598900" y="1306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151637</xdr:rowOff>
    </xdr:from>
    <xdr:to>
      <xdr:col>78</xdr:col>
      <xdr:colOff>120650</xdr:colOff>
      <xdr:row>78</xdr:row>
      <xdr:rowOff>81787</xdr:rowOff>
    </xdr:to>
    <xdr:sp macro="" textlink="">
      <xdr:nvSpPr>
        <xdr:cNvPr id="441" name="楕円 440"/>
        <xdr:cNvSpPr/>
      </xdr:nvSpPr>
      <xdr:spPr>
        <a:xfrm>
          <a:off x="15621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66564</xdr:rowOff>
    </xdr:from>
    <xdr:ext cx="736600" cy="259045"/>
    <xdr:sp macro="" textlink="">
      <xdr:nvSpPr>
        <xdr:cNvPr id="442" name="テキスト ボックス 441"/>
        <xdr:cNvSpPr txBox="1"/>
      </xdr:nvSpPr>
      <xdr:spPr>
        <a:xfrm>
          <a:off x="15290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57913</xdr:rowOff>
    </xdr:from>
    <xdr:to>
      <xdr:col>74</xdr:col>
      <xdr:colOff>31750</xdr:colOff>
      <xdr:row>78</xdr:row>
      <xdr:rowOff>159513</xdr:rowOff>
    </xdr:to>
    <xdr:sp macro="" textlink="">
      <xdr:nvSpPr>
        <xdr:cNvPr id="443" name="楕円 442"/>
        <xdr:cNvSpPr/>
      </xdr:nvSpPr>
      <xdr:spPr>
        <a:xfrm>
          <a:off x="14732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144290</xdr:rowOff>
    </xdr:from>
    <xdr:ext cx="762000" cy="259045"/>
    <xdr:sp macro="" textlink="">
      <xdr:nvSpPr>
        <xdr:cNvPr id="444" name="テキスト ボックス 443"/>
        <xdr:cNvSpPr txBox="1"/>
      </xdr:nvSpPr>
      <xdr:spPr>
        <a:xfrm>
          <a:off x="14401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46482</xdr:rowOff>
    </xdr:from>
    <xdr:to>
      <xdr:col>69</xdr:col>
      <xdr:colOff>142875</xdr:colOff>
      <xdr:row>77</xdr:row>
      <xdr:rowOff>148082</xdr:rowOff>
    </xdr:to>
    <xdr:sp macro="" textlink="">
      <xdr:nvSpPr>
        <xdr:cNvPr id="445" name="楕円 444"/>
        <xdr:cNvSpPr/>
      </xdr:nvSpPr>
      <xdr:spPr>
        <a:xfrm>
          <a:off x="13843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46" name="テキスト ボックス 445"/>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92202</xdr:rowOff>
    </xdr:from>
    <xdr:to>
      <xdr:col>65</xdr:col>
      <xdr:colOff>53975</xdr:colOff>
      <xdr:row>78</xdr:row>
      <xdr:rowOff>22352</xdr:rowOff>
    </xdr:to>
    <xdr:sp macro="" textlink="">
      <xdr:nvSpPr>
        <xdr:cNvPr id="447" name="楕円 446"/>
        <xdr:cNvSpPr/>
      </xdr:nvSpPr>
      <xdr:spPr>
        <a:xfrm>
          <a:off x="12954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32529</xdr:rowOff>
    </xdr:from>
    <xdr:ext cx="762000" cy="259045"/>
    <xdr:sp macro="" textlink="">
      <xdr:nvSpPr>
        <xdr:cNvPr id="448" name="テキスト ボックス 447"/>
        <xdr:cNvSpPr txBox="1"/>
      </xdr:nvSpPr>
      <xdr:spPr>
        <a:xfrm>
          <a:off x="12623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94466</xdr:rowOff>
    </xdr:from>
    <xdr:to>
      <xdr:col>29</xdr:col>
      <xdr:colOff>127000</xdr:colOff>
      <xdr:row>16</xdr:row>
      <xdr:rowOff>164050</xdr:rowOff>
    </xdr:to>
    <xdr:cxnSp macro="">
      <xdr:nvCxnSpPr>
        <xdr:cNvPr id="49" name="直線コネクタ 48"/>
        <xdr:cNvCxnSpPr/>
      </xdr:nvCxnSpPr>
      <xdr:spPr bwMode="auto">
        <a:xfrm flipV="1">
          <a:off x="5003800" y="2885291"/>
          <a:ext cx="647700" cy="69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165667</xdr:rowOff>
    </xdr:from>
    <xdr:ext cx="762000" cy="259045"/>
    <xdr:sp macro="" textlink="">
      <xdr:nvSpPr>
        <xdr:cNvPr id="50" name="人口1人当たり決算額の推移平均値テキスト130"/>
        <xdr:cNvSpPr txBox="1"/>
      </xdr:nvSpPr>
      <xdr:spPr>
        <a:xfrm>
          <a:off x="5740400" y="295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164050</xdr:rowOff>
    </xdr:from>
    <xdr:to>
      <xdr:col>26</xdr:col>
      <xdr:colOff>50800</xdr:colOff>
      <xdr:row>17</xdr:row>
      <xdr:rowOff>17935</xdr:rowOff>
    </xdr:to>
    <xdr:cxnSp macro="">
      <xdr:nvCxnSpPr>
        <xdr:cNvPr id="52" name="直線コネクタ 51"/>
        <xdr:cNvCxnSpPr/>
      </xdr:nvCxnSpPr>
      <xdr:spPr bwMode="auto">
        <a:xfrm flipV="1">
          <a:off x="4305300" y="2954875"/>
          <a:ext cx="698500" cy="25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154889</xdr:rowOff>
    </xdr:from>
    <xdr:ext cx="736600" cy="259045"/>
    <xdr:sp macro="" textlink="">
      <xdr:nvSpPr>
        <xdr:cNvPr id="54" name="テキスト ボックス 53"/>
        <xdr:cNvSpPr txBox="1"/>
      </xdr:nvSpPr>
      <xdr:spPr>
        <a:xfrm>
          <a:off x="4622800" y="3117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17935</xdr:rowOff>
    </xdr:from>
    <xdr:to>
      <xdr:col>22</xdr:col>
      <xdr:colOff>114300</xdr:colOff>
      <xdr:row>17</xdr:row>
      <xdr:rowOff>69536</xdr:rowOff>
    </xdr:to>
    <xdr:cxnSp macro="">
      <xdr:nvCxnSpPr>
        <xdr:cNvPr id="55" name="直線コネクタ 54"/>
        <xdr:cNvCxnSpPr/>
      </xdr:nvCxnSpPr>
      <xdr:spPr bwMode="auto">
        <a:xfrm flipV="1">
          <a:off x="3606800" y="2980210"/>
          <a:ext cx="698500" cy="51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24078</xdr:rowOff>
    </xdr:from>
    <xdr:ext cx="762000" cy="259045"/>
    <xdr:sp macro="" textlink="">
      <xdr:nvSpPr>
        <xdr:cNvPr id="57" name="テキスト ボックス 56"/>
        <xdr:cNvSpPr txBox="1"/>
      </xdr:nvSpPr>
      <xdr:spPr>
        <a:xfrm>
          <a:off x="3924300" y="315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69536</xdr:rowOff>
    </xdr:from>
    <xdr:to>
      <xdr:col>18</xdr:col>
      <xdr:colOff>177800</xdr:colOff>
      <xdr:row>17</xdr:row>
      <xdr:rowOff>98071</xdr:rowOff>
    </xdr:to>
    <xdr:cxnSp macro="">
      <xdr:nvCxnSpPr>
        <xdr:cNvPr id="58" name="直線コネクタ 57"/>
        <xdr:cNvCxnSpPr/>
      </xdr:nvCxnSpPr>
      <xdr:spPr bwMode="auto">
        <a:xfrm flipV="1">
          <a:off x="2908300" y="3031811"/>
          <a:ext cx="698500" cy="28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44025</xdr:rowOff>
    </xdr:from>
    <xdr:ext cx="762000" cy="259045"/>
    <xdr:sp macro="" textlink="">
      <xdr:nvSpPr>
        <xdr:cNvPr id="60" name="テキスト ボックス 59"/>
        <xdr:cNvSpPr txBox="1"/>
      </xdr:nvSpPr>
      <xdr:spPr>
        <a:xfrm>
          <a:off x="3225800" y="31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30206</xdr:rowOff>
    </xdr:from>
    <xdr:ext cx="762000" cy="259045"/>
    <xdr:sp macro="" textlink="">
      <xdr:nvSpPr>
        <xdr:cNvPr id="62" name="テキスト ボックス 61"/>
        <xdr:cNvSpPr txBox="1"/>
      </xdr:nvSpPr>
      <xdr:spPr>
        <a:xfrm>
          <a:off x="2527300" y="316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43666</xdr:rowOff>
    </xdr:from>
    <xdr:to>
      <xdr:col>29</xdr:col>
      <xdr:colOff>177800</xdr:colOff>
      <xdr:row>16</xdr:row>
      <xdr:rowOff>145266</xdr:rowOff>
    </xdr:to>
    <xdr:sp macro="" textlink="">
      <xdr:nvSpPr>
        <xdr:cNvPr id="68" name="楕円 67"/>
        <xdr:cNvSpPr/>
      </xdr:nvSpPr>
      <xdr:spPr bwMode="auto">
        <a:xfrm>
          <a:off x="5600700" y="2834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60193</xdr:rowOff>
    </xdr:from>
    <xdr:ext cx="762000" cy="259045"/>
    <xdr:sp macro="" textlink="">
      <xdr:nvSpPr>
        <xdr:cNvPr id="69" name="人口1人当たり決算額の推移該当値テキスト130"/>
        <xdr:cNvSpPr txBox="1"/>
      </xdr:nvSpPr>
      <xdr:spPr>
        <a:xfrm>
          <a:off x="5740400" y="2679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113250</xdr:rowOff>
    </xdr:from>
    <xdr:to>
      <xdr:col>26</xdr:col>
      <xdr:colOff>101600</xdr:colOff>
      <xdr:row>17</xdr:row>
      <xdr:rowOff>43400</xdr:rowOff>
    </xdr:to>
    <xdr:sp macro="" textlink="">
      <xdr:nvSpPr>
        <xdr:cNvPr id="70" name="楕円 69"/>
        <xdr:cNvSpPr/>
      </xdr:nvSpPr>
      <xdr:spPr bwMode="auto">
        <a:xfrm>
          <a:off x="4953000" y="2904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53577</xdr:rowOff>
    </xdr:from>
    <xdr:ext cx="736600" cy="259045"/>
    <xdr:sp macro="" textlink="">
      <xdr:nvSpPr>
        <xdr:cNvPr id="71" name="テキスト ボックス 70"/>
        <xdr:cNvSpPr txBox="1"/>
      </xdr:nvSpPr>
      <xdr:spPr>
        <a:xfrm>
          <a:off x="4622800" y="267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138585</xdr:rowOff>
    </xdr:from>
    <xdr:to>
      <xdr:col>22</xdr:col>
      <xdr:colOff>165100</xdr:colOff>
      <xdr:row>17</xdr:row>
      <xdr:rowOff>68735</xdr:rowOff>
    </xdr:to>
    <xdr:sp macro="" textlink="">
      <xdr:nvSpPr>
        <xdr:cNvPr id="72" name="楕円 71"/>
        <xdr:cNvSpPr/>
      </xdr:nvSpPr>
      <xdr:spPr bwMode="auto">
        <a:xfrm>
          <a:off x="4254500" y="2929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78912</xdr:rowOff>
    </xdr:from>
    <xdr:ext cx="762000" cy="259045"/>
    <xdr:sp macro="" textlink="">
      <xdr:nvSpPr>
        <xdr:cNvPr id="73" name="テキスト ボックス 72"/>
        <xdr:cNvSpPr txBox="1"/>
      </xdr:nvSpPr>
      <xdr:spPr>
        <a:xfrm>
          <a:off x="3924300" y="2698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18736</xdr:rowOff>
    </xdr:from>
    <xdr:to>
      <xdr:col>19</xdr:col>
      <xdr:colOff>38100</xdr:colOff>
      <xdr:row>17</xdr:row>
      <xdr:rowOff>120336</xdr:rowOff>
    </xdr:to>
    <xdr:sp macro="" textlink="">
      <xdr:nvSpPr>
        <xdr:cNvPr id="74" name="楕円 73"/>
        <xdr:cNvSpPr/>
      </xdr:nvSpPr>
      <xdr:spPr bwMode="auto">
        <a:xfrm>
          <a:off x="3556000" y="2981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130513</xdr:rowOff>
    </xdr:from>
    <xdr:ext cx="762000" cy="259045"/>
    <xdr:sp macro="" textlink="">
      <xdr:nvSpPr>
        <xdr:cNvPr id="75" name="テキスト ボックス 74"/>
        <xdr:cNvSpPr txBox="1"/>
      </xdr:nvSpPr>
      <xdr:spPr>
        <a:xfrm>
          <a:off x="3225800" y="27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47271</xdr:rowOff>
    </xdr:from>
    <xdr:to>
      <xdr:col>15</xdr:col>
      <xdr:colOff>101600</xdr:colOff>
      <xdr:row>17</xdr:row>
      <xdr:rowOff>148871</xdr:rowOff>
    </xdr:to>
    <xdr:sp macro="" textlink="">
      <xdr:nvSpPr>
        <xdr:cNvPr id="76" name="楕円 75"/>
        <xdr:cNvSpPr/>
      </xdr:nvSpPr>
      <xdr:spPr bwMode="auto">
        <a:xfrm>
          <a:off x="2857500" y="3009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159048</xdr:rowOff>
    </xdr:from>
    <xdr:ext cx="762000" cy="259045"/>
    <xdr:sp macro="" textlink="">
      <xdr:nvSpPr>
        <xdr:cNvPr id="77" name="テキスト ボックス 76"/>
        <xdr:cNvSpPr txBox="1"/>
      </xdr:nvSpPr>
      <xdr:spPr>
        <a:xfrm>
          <a:off x="2527300" y="2778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89058</xdr:rowOff>
    </xdr:from>
    <xdr:to>
      <xdr:col>29</xdr:col>
      <xdr:colOff>127000</xdr:colOff>
      <xdr:row>36</xdr:row>
      <xdr:rowOff>93664</xdr:rowOff>
    </xdr:to>
    <xdr:cxnSp macro="">
      <xdr:nvCxnSpPr>
        <xdr:cNvPr id="107" name="直線コネクタ 106"/>
        <xdr:cNvCxnSpPr/>
      </xdr:nvCxnSpPr>
      <xdr:spPr bwMode="auto">
        <a:xfrm flipV="1">
          <a:off x="5003800" y="7042308"/>
          <a:ext cx="647700" cy="4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78018</xdr:rowOff>
    </xdr:from>
    <xdr:ext cx="762000" cy="259045"/>
    <xdr:sp macro="" textlink="">
      <xdr:nvSpPr>
        <xdr:cNvPr id="108" name="人口1人当たり決算額の推移平均値テキスト445"/>
        <xdr:cNvSpPr txBox="1"/>
      </xdr:nvSpPr>
      <xdr:spPr>
        <a:xfrm>
          <a:off x="5740400" y="7031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93664</xdr:rowOff>
    </xdr:from>
    <xdr:to>
      <xdr:col>26</xdr:col>
      <xdr:colOff>50800</xdr:colOff>
      <xdr:row>36</xdr:row>
      <xdr:rowOff>158993</xdr:rowOff>
    </xdr:to>
    <xdr:cxnSp macro="">
      <xdr:nvCxnSpPr>
        <xdr:cNvPr id="110" name="直線コネクタ 109"/>
        <xdr:cNvCxnSpPr/>
      </xdr:nvCxnSpPr>
      <xdr:spPr bwMode="auto">
        <a:xfrm flipV="1">
          <a:off x="4305300" y="7046914"/>
          <a:ext cx="698500" cy="65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3266</xdr:rowOff>
    </xdr:from>
    <xdr:ext cx="736600" cy="259045"/>
    <xdr:sp macro="" textlink="">
      <xdr:nvSpPr>
        <xdr:cNvPr id="112" name="テキスト ボックス 111"/>
        <xdr:cNvSpPr txBox="1"/>
      </xdr:nvSpPr>
      <xdr:spPr>
        <a:xfrm>
          <a:off x="4622800" y="7127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158993</xdr:rowOff>
    </xdr:from>
    <xdr:to>
      <xdr:col>22</xdr:col>
      <xdr:colOff>114300</xdr:colOff>
      <xdr:row>37</xdr:row>
      <xdr:rowOff>45007</xdr:rowOff>
    </xdr:to>
    <xdr:cxnSp macro="">
      <xdr:nvCxnSpPr>
        <xdr:cNvPr id="113" name="直線コネクタ 112"/>
        <xdr:cNvCxnSpPr/>
      </xdr:nvCxnSpPr>
      <xdr:spPr bwMode="auto">
        <a:xfrm flipV="1">
          <a:off x="3606800" y="7112243"/>
          <a:ext cx="698500" cy="57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45007</xdr:rowOff>
    </xdr:from>
    <xdr:to>
      <xdr:col>18</xdr:col>
      <xdr:colOff>177800</xdr:colOff>
      <xdr:row>37</xdr:row>
      <xdr:rowOff>47458</xdr:rowOff>
    </xdr:to>
    <xdr:cxnSp macro="">
      <xdr:nvCxnSpPr>
        <xdr:cNvPr id="116" name="直線コネクタ 115"/>
        <xdr:cNvCxnSpPr/>
      </xdr:nvCxnSpPr>
      <xdr:spPr bwMode="auto">
        <a:xfrm flipV="1">
          <a:off x="2908300" y="7169707"/>
          <a:ext cx="698500" cy="2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264913</xdr:rowOff>
    </xdr:from>
    <xdr:ext cx="762000" cy="259045"/>
    <xdr:sp macro="" textlink="">
      <xdr:nvSpPr>
        <xdr:cNvPr id="118" name="テキスト ボックス 117"/>
        <xdr:cNvSpPr txBox="1"/>
      </xdr:nvSpPr>
      <xdr:spPr>
        <a:xfrm>
          <a:off x="3225800" y="687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273531</xdr:rowOff>
    </xdr:from>
    <xdr:ext cx="762000" cy="259045"/>
    <xdr:sp macro="" textlink="">
      <xdr:nvSpPr>
        <xdr:cNvPr id="120" name="テキスト ボックス 119"/>
        <xdr:cNvSpPr txBox="1"/>
      </xdr:nvSpPr>
      <xdr:spPr>
        <a:xfrm>
          <a:off x="25273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38258</xdr:rowOff>
    </xdr:from>
    <xdr:to>
      <xdr:col>29</xdr:col>
      <xdr:colOff>177800</xdr:colOff>
      <xdr:row>36</xdr:row>
      <xdr:rowOff>139858</xdr:rowOff>
    </xdr:to>
    <xdr:sp macro="" textlink="">
      <xdr:nvSpPr>
        <xdr:cNvPr id="126" name="楕円 125"/>
        <xdr:cNvSpPr/>
      </xdr:nvSpPr>
      <xdr:spPr bwMode="auto">
        <a:xfrm>
          <a:off x="5600700" y="6991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226235</xdr:rowOff>
    </xdr:from>
    <xdr:ext cx="762000" cy="259045"/>
    <xdr:sp macro="" textlink="">
      <xdr:nvSpPr>
        <xdr:cNvPr id="127" name="人口1人当たり決算額の推移該当値テキスト445"/>
        <xdr:cNvSpPr txBox="1"/>
      </xdr:nvSpPr>
      <xdr:spPr>
        <a:xfrm>
          <a:off x="5740400" y="683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42864</xdr:rowOff>
    </xdr:from>
    <xdr:to>
      <xdr:col>26</xdr:col>
      <xdr:colOff>101600</xdr:colOff>
      <xdr:row>36</xdr:row>
      <xdr:rowOff>144464</xdr:rowOff>
    </xdr:to>
    <xdr:sp macro="" textlink="">
      <xdr:nvSpPr>
        <xdr:cNvPr id="128" name="楕円 127"/>
        <xdr:cNvSpPr/>
      </xdr:nvSpPr>
      <xdr:spPr bwMode="auto">
        <a:xfrm>
          <a:off x="4953000" y="6996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154641</xdr:rowOff>
    </xdr:from>
    <xdr:ext cx="736600" cy="259045"/>
    <xdr:sp macro="" textlink="">
      <xdr:nvSpPr>
        <xdr:cNvPr id="129" name="テキスト ボックス 128"/>
        <xdr:cNvSpPr txBox="1"/>
      </xdr:nvSpPr>
      <xdr:spPr>
        <a:xfrm>
          <a:off x="4622800" y="6764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108193</xdr:rowOff>
    </xdr:from>
    <xdr:to>
      <xdr:col>22</xdr:col>
      <xdr:colOff>165100</xdr:colOff>
      <xdr:row>37</xdr:row>
      <xdr:rowOff>38343</xdr:rowOff>
    </xdr:to>
    <xdr:sp macro="" textlink="">
      <xdr:nvSpPr>
        <xdr:cNvPr id="130" name="楕円 129"/>
        <xdr:cNvSpPr/>
      </xdr:nvSpPr>
      <xdr:spPr bwMode="auto">
        <a:xfrm>
          <a:off x="4254500" y="7061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219970</xdr:rowOff>
    </xdr:from>
    <xdr:ext cx="762000" cy="259045"/>
    <xdr:sp macro="" textlink="">
      <xdr:nvSpPr>
        <xdr:cNvPr id="131" name="テキスト ボックス 130"/>
        <xdr:cNvSpPr txBox="1"/>
      </xdr:nvSpPr>
      <xdr:spPr>
        <a:xfrm>
          <a:off x="3924300" y="683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165657</xdr:rowOff>
    </xdr:from>
    <xdr:to>
      <xdr:col>19</xdr:col>
      <xdr:colOff>38100</xdr:colOff>
      <xdr:row>37</xdr:row>
      <xdr:rowOff>95807</xdr:rowOff>
    </xdr:to>
    <xdr:sp macro="" textlink="">
      <xdr:nvSpPr>
        <xdr:cNvPr id="132" name="楕円 131"/>
        <xdr:cNvSpPr/>
      </xdr:nvSpPr>
      <xdr:spPr bwMode="auto">
        <a:xfrm>
          <a:off x="3556000" y="7118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80584</xdr:rowOff>
    </xdr:from>
    <xdr:ext cx="762000" cy="259045"/>
    <xdr:sp macro="" textlink="">
      <xdr:nvSpPr>
        <xdr:cNvPr id="133" name="テキスト ボックス 132"/>
        <xdr:cNvSpPr txBox="1"/>
      </xdr:nvSpPr>
      <xdr:spPr>
        <a:xfrm>
          <a:off x="3225800" y="7205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168108</xdr:rowOff>
    </xdr:from>
    <xdr:to>
      <xdr:col>15</xdr:col>
      <xdr:colOff>101600</xdr:colOff>
      <xdr:row>37</xdr:row>
      <xdr:rowOff>98258</xdr:rowOff>
    </xdr:to>
    <xdr:sp macro="" textlink="">
      <xdr:nvSpPr>
        <xdr:cNvPr id="134" name="楕円 133"/>
        <xdr:cNvSpPr/>
      </xdr:nvSpPr>
      <xdr:spPr bwMode="auto">
        <a:xfrm>
          <a:off x="2857500" y="7121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83035</xdr:rowOff>
    </xdr:from>
    <xdr:ext cx="762000" cy="259045"/>
    <xdr:sp macro="" textlink="">
      <xdr:nvSpPr>
        <xdr:cNvPr id="135" name="テキスト ボックス 134"/>
        <xdr:cNvSpPr txBox="1"/>
      </xdr:nvSpPr>
      <xdr:spPr>
        <a:xfrm>
          <a:off x="2527300" y="7207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2,841
2,831
175.82
4,439,159
4,234,575
200,178
2,769,315
3,592,038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35784</xdr:rowOff>
    </xdr:from>
    <xdr:to>
      <xdr:col>24</xdr:col>
      <xdr:colOff>63500</xdr:colOff>
      <xdr:row>36</xdr:row>
      <xdr:rowOff>90707</xdr:rowOff>
    </xdr:to>
    <xdr:cxnSp macro="">
      <xdr:nvCxnSpPr>
        <xdr:cNvPr id="60" name="直線コネクタ 59"/>
        <xdr:cNvCxnSpPr/>
      </xdr:nvCxnSpPr>
      <xdr:spPr>
        <a:xfrm flipV="1">
          <a:off x="3797300" y="6207984"/>
          <a:ext cx="838200" cy="5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29351</xdr:rowOff>
    </xdr:from>
    <xdr:ext cx="599010" cy="259045"/>
    <xdr:sp macro="" textlink="">
      <xdr:nvSpPr>
        <xdr:cNvPr id="61" name="人件費平均値テキスト"/>
        <xdr:cNvSpPr txBox="1"/>
      </xdr:nvSpPr>
      <xdr:spPr>
        <a:xfrm>
          <a:off x="4686300" y="6201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90707</xdr:rowOff>
    </xdr:from>
    <xdr:to>
      <xdr:col>19</xdr:col>
      <xdr:colOff>177800</xdr:colOff>
      <xdr:row>36</xdr:row>
      <xdr:rowOff>103640</xdr:rowOff>
    </xdr:to>
    <xdr:cxnSp macro="">
      <xdr:nvCxnSpPr>
        <xdr:cNvPr id="63" name="直線コネクタ 62"/>
        <xdr:cNvCxnSpPr/>
      </xdr:nvCxnSpPr>
      <xdr:spPr>
        <a:xfrm flipV="1">
          <a:off x="2908300" y="6262907"/>
          <a:ext cx="889000" cy="1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15229</xdr:rowOff>
    </xdr:from>
    <xdr:ext cx="599010" cy="259045"/>
    <xdr:sp macro="" textlink="">
      <xdr:nvSpPr>
        <xdr:cNvPr id="65" name="テキスト ボックス 64"/>
        <xdr:cNvSpPr txBox="1"/>
      </xdr:nvSpPr>
      <xdr:spPr>
        <a:xfrm>
          <a:off x="3497795" y="635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103640</xdr:rowOff>
    </xdr:from>
    <xdr:to>
      <xdr:col>15</xdr:col>
      <xdr:colOff>50800</xdr:colOff>
      <xdr:row>36</xdr:row>
      <xdr:rowOff>123477</xdr:rowOff>
    </xdr:to>
    <xdr:cxnSp macro="">
      <xdr:nvCxnSpPr>
        <xdr:cNvPr id="66" name="直線コネクタ 65"/>
        <xdr:cNvCxnSpPr/>
      </xdr:nvCxnSpPr>
      <xdr:spPr>
        <a:xfrm flipV="1">
          <a:off x="2019300" y="6275840"/>
          <a:ext cx="889000" cy="1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44170</xdr:rowOff>
    </xdr:from>
    <xdr:ext cx="599010" cy="259045"/>
    <xdr:sp macro="" textlink="">
      <xdr:nvSpPr>
        <xdr:cNvPr id="68" name="テキスト ボックス 67"/>
        <xdr:cNvSpPr txBox="1"/>
      </xdr:nvSpPr>
      <xdr:spPr>
        <a:xfrm>
          <a:off x="2608795" y="638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123477</xdr:rowOff>
    </xdr:from>
    <xdr:to>
      <xdr:col>10</xdr:col>
      <xdr:colOff>114300</xdr:colOff>
      <xdr:row>36</xdr:row>
      <xdr:rowOff>166317</xdr:rowOff>
    </xdr:to>
    <xdr:cxnSp macro="">
      <xdr:nvCxnSpPr>
        <xdr:cNvPr id="69" name="直線コネクタ 68"/>
        <xdr:cNvCxnSpPr/>
      </xdr:nvCxnSpPr>
      <xdr:spPr>
        <a:xfrm flipV="1">
          <a:off x="1130300" y="6295677"/>
          <a:ext cx="889000" cy="4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58225</xdr:rowOff>
    </xdr:from>
    <xdr:ext cx="599010" cy="259045"/>
    <xdr:sp macro="" textlink="">
      <xdr:nvSpPr>
        <xdr:cNvPr id="71" name="テキスト ボックス 70"/>
        <xdr:cNvSpPr txBox="1"/>
      </xdr:nvSpPr>
      <xdr:spPr>
        <a:xfrm>
          <a:off x="1719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48805</xdr:rowOff>
    </xdr:from>
    <xdr:ext cx="599010" cy="259045"/>
    <xdr:sp macro="" textlink="">
      <xdr:nvSpPr>
        <xdr:cNvPr id="73" name="テキスト ボックス 72"/>
        <xdr:cNvSpPr txBox="1"/>
      </xdr:nvSpPr>
      <xdr:spPr>
        <a:xfrm>
          <a:off x="830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156434</xdr:rowOff>
    </xdr:from>
    <xdr:to>
      <xdr:col>24</xdr:col>
      <xdr:colOff>114300</xdr:colOff>
      <xdr:row>36</xdr:row>
      <xdr:rowOff>86584</xdr:rowOff>
    </xdr:to>
    <xdr:sp macro="" textlink="">
      <xdr:nvSpPr>
        <xdr:cNvPr id="79" name="楕円 78"/>
        <xdr:cNvSpPr/>
      </xdr:nvSpPr>
      <xdr:spPr>
        <a:xfrm>
          <a:off x="4584700" y="615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7861</xdr:rowOff>
    </xdr:from>
    <xdr:ext cx="599010" cy="259045"/>
    <xdr:sp macro="" textlink="">
      <xdr:nvSpPr>
        <xdr:cNvPr id="80" name="人件費該当値テキスト"/>
        <xdr:cNvSpPr txBox="1"/>
      </xdr:nvSpPr>
      <xdr:spPr>
        <a:xfrm>
          <a:off x="4686300" y="600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39907</xdr:rowOff>
    </xdr:from>
    <xdr:to>
      <xdr:col>20</xdr:col>
      <xdr:colOff>38100</xdr:colOff>
      <xdr:row>36</xdr:row>
      <xdr:rowOff>141507</xdr:rowOff>
    </xdr:to>
    <xdr:sp macro="" textlink="">
      <xdr:nvSpPr>
        <xdr:cNvPr id="81" name="楕円 80"/>
        <xdr:cNvSpPr/>
      </xdr:nvSpPr>
      <xdr:spPr>
        <a:xfrm>
          <a:off x="3746500" y="621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158034</xdr:rowOff>
    </xdr:from>
    <xdr:ext cx="599010" cy="259045"/>
    <xdr:sp macro="" textlink="">
      <xdr:nvSpPr>
        <xdr:cNvPr id="82" name="テキスト ボックス 81"/>
        <xdr:cNvSpPr txBox="1"/>
      </xdr:nvSpPr>
      <xdr:spPr>
        <a:xfrm>
          <a:off x="3497795" y="598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52840</xdr:rowOff>
    </xdr:from>
    <xdr:to>
      <xdr:col>15</xdr:col>
      <xdr:colOff>101600</xdr:colOff>
      <xdr:row>36</xdr:row>
      <xdr:rowOff>154440</xdr:rowOff>
    </xdr:to>
    <xdr:sp macro="" textlink="">
      <xdr:nvSpPr>
        <xdr:cNvPr id="83" name="楕円 82"/>
        <xdr:cNvSpPr/>
      </xdr:nvSpPr>
      <xdr:spPr>
        <a:xfrm>
          <a:off x="2857500" y="622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170967</xdr:rowOff>
    </xdr:from>
    <xdr:ext cx="599010" cy="259045"/>
    <xdr:sp macro="" textlink="">
      <xdr:nvSpPr>
        <xdr:cNvPr id="84" name="テキスト ボックス 83"/>
        <xdr:cNvSpPr txBox="1"/>
      </xdr:nvSpPr>
      <xdr:spPr>
        <a:xfrm>
          <a:off x="2608795" y="600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72677</xdr:rowOff>
    </xdr:from>
    <xdr:to>
      <xdr:col>10</xdr:col>
      <xdr:colOff>165100</xdr:colOff>
      <xdr:row>37</xdr:row>
      <xdr:rowOff>2827</xdr:rowOff>
    </xdr:to>
    <xdr:sp macro="" textlink="">
      <xdr:nvSpPr>
        <xdr:cNvPr id="85" name="楕円 84"/>
        <xdr:cNvSpPr/>
      </xdr:nvSpPr>
      <xdr:spPr>
        <a:xfrm>
          <a:off x="1968500" y="62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19354</xdr:rowOff>
    </xdr:from>
    <xdr:ext cx="599010" cy="259045"/>
    <xdr:sp macro="" textlink="">
      <xdr:nvSpPr>
        <xdr:cNvPr id="86" name="テキスト ボックス 85"/>
        <xdr:cNvSpPr txBox="1"/>
      </xdr:nvSpPr>
      <xdr:spPr>
        <a:xfrm>
          <a:off x="1719795" y="602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115517</xdr:rowOff>
    </xdr:from>
    <xdr:to>
      <xdr:col>6</xdr:col>
      <xdr:colOff>38100</xdr:colOff>
      <xdr:row>37</xdr:row>
      <xdr:rowOff>45667</xdr:rowOff>
    </xdr:to>
    <xdr:sp macro="" textlink="">
      <xdr:nvSpPr>
        <xdr:cNvPr id="87" name="楕円 86"/>
        <xdr:cNvSpPr/>
      </xdr:nvSpPr>
      <xdr:spPr>
        <a:xfrm>
          <a:off x="1079500" y="628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62194</xdr:rowOff>
    </xdr:from>
    <xdr:ext cx="599010" cy="259045"/>
    <xdr:sp macro="" textlink="">
      <xdr:nvSpPr>
        <xdr:cNvPr id="88" name="テキスト ボックス 87"/>
        <xdr:cNvSpPr txBox="1"/>
      </xdr:nvSpPr>
      <xdr:spPr>
        <a:xfrm>
          <a:off x="830795" y="606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84609</xdr:rowOff>
    </xdr:from>
    <xdr:to>
      <xdr:col>24</xdr:col>
      <xdr:colOff>63500</xdr:colOff>
      <xdr:row>57</xdr:row>
      <xdr:rowOff>116219</xdr:rowOff>
    </xdr:to>
    <xdr:cxnSp macro="">
      <xdr:nvCxnSpPr>
        <xdr:cNvPr id="119" name="直線コネクタ 118"/>
        <xdr:cNvCxnSpPr/>
      </xdr:nvCxnSpPr>
      <xdr:spPr>
        <a:xfrm flipV="1">
          <a:off x="3797300" y="9857259"/>
          <a:ext cx="838200" cy="3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164659</xdr:rowOff>
    </xdr:from>
    <xdr:ext cx="599010" cy="259045"/>
    <xdr:sp macro="" textlink="">
      <xdr:nvSpPr>
        <xdr:cNvPr id="120" name="物件費平均値テキスト"/>
        <xdr:cNvSpPr txBox="1"/>
      </xdr:nvSpPr>
      <xdr:spPr>
        <a:xfrm>
          <a:off x="4686300" y="9594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116219</xdr:rowOff>
    </xdr:from>
    <xdr:to>
      <xdr:col>19</xdr:col>
      <xdr:colOff>177800</xdr:colOff>
      <xdr:row>57</xdr:row>
      <xdr:rowOff>135816</xdr:rowOff>
    </xdr:to>
    <xdr:cxnSp macro="">
      <xdr:nvCxnSpPr>
        <xdr:cNvPr id="122" name="直線コネクタ 121"/>
        <xdr:cNvCxnSpPr/>
      </xdr:nvCxnSpPr>
      <xdr:spPr>
        <a:xfrm flipV="1">
          <a:off x="2908300" y="9888869"/>
          <a:ext cx="889000" cy="1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122587</xdr:rowOff>
    </xdr:from>
    <xdr:ext cx="599010" cy="259045"/>
    <xdr:sp macro="" textlink="">
      <xdr:nvSpPr>
        <xdr:cNvPr id="124" name="テキスト ボックス 123"/>
        <xdr:cNvSpPr txBox="1"/>
      </xdr:nvSpPr>
      <xdr:spPr>
        <a:xfrm>
          <a:off x="3497795" y="955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135816</xdr:rowOff>
    </xdr:from>
    <xdr:to>
      <xdr:col>15</xdr:col>
      <xdr:colOff>50800</xdr:colOff>
      <xdr:row>57</xdr:row>
      <xdr:rowOff>161723</xdr:rowOff>
    </xdr:to>
    <xdr:cxnSp macro="">
      <xdr:nvCxnSpPr>
        <xdr:cNvPr id="125" name="直線コネクタ 124"/>
        <xdr:cNvCxnSpPr/>
      </xdr:nvCxnSpPr>
      <xdr:spPr>
        <a:xfrm flipV="1">
          <a:off x="2019300" y="9908466"/>
          <a:ext cx="889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134618</xdr:rowOff>
    </xdr:from>
    <xdr:ext cx="599010" cy="259045"/>
    <xdr:sp macro="" textlink="">
      <xdr:nvSpPr>
        <xdr:cNvPr id="127" name="テキスト ボックス 126"/>
        <xdr:cNvSpPr txBox="1"/>
      </xdr:nvSpPr>
      <xdr:spPr>
        <a:xfrm>
          <a:off x="2608795" y="956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161723</xdr:rowOff>
    </xdr:from>
    <xdr:to>
      <xdr:col>10</xdr:col>
      <xdr:colOff>114300</xdr:colOff>
      <xdr:row>58</xdr:row>
      <xdr:rowOff>3964</xdr:rowOff>
    </xdr:to>
    <xdr:cxnSp macro="">
      <xdr:nvCxnSpPr>
        <xdr:cNvPr id="128" name="直線コネクタ 127"/>
        <xdr:cNvCxnSpPr/>
      </xdr:nvCxnSpPr>
      <xdr:spPr>
        <a:xfrm flipV="1">
          <a:off x="1130300" y="9934373"/>
          <a:ext cx="889000" cy="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148913</xdr:rowOff>
    </xdr:from>
    <xdr:ext cx="599010" cy="259045"/>
    <xdr:sp macro="" textlink="">
      <xdr:nvSpPr>
        <xdr:cNvPr id="130" name="テキスト ボックス 129"/>
        <xdr:cNvSpPr txBox="1"/>
      </xdr:nvSpPr>
      <xdr:spPr>
        <a:xfrm>
          <a:off x="1719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6718</xdr:rowOff>
    </xdr:from>
    <xdr:ext cx="599010" cy="259045"/>
    <xdr:sp macro="" textlink="">
      <xdr:nvSpPr>
        <xdr:cNvPr id="132" name="テキスト ボックス 131"/>
        <xdr:cNvSpPr txBox="1"/>
      </xdr:nvSpPr>
      <xdr:spPr>
        <a:xfrm>
          <a:off x="830795" y="96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33809</xdr:rowOff>
    </xdr:from>
    <xdr:to>
      <xdr:col>24</xdr:col>
      <xdr:colOff>114300</xdr:colOff>
      <xdr:row>57</xdr:row>
      <xdr:rowOff>135409</xdr:rowOff>
    </xdr:to>
    <xdr:sp macro="" textlink="">
      <xdr:nvSpPr>
        <xdr:cNvPr id="138" name="楕円 137"/>
        <xdr:cNvSpPr/>
      </xdr:nvSpPr>
      <xdr:spPr>
        <a:xfrm>
          <a:off x="4584700" y="980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12236</xdr:rowOff>
    </xdr:from>
    <xdr:ext cx="599010" cy="259045"/>
    <xdr:sp macro="" textlink="">
      <xdr:nvSpPr>
        <xdr:cNvPr id="139" name="物件費該当値テキスト"/>
        <xdr:cNvSpPr txBox="1"/>
      </xdr:nvSpPr>
      <xdr:spPr>
        <a:xfrm>
          <a:off x="4686300" y="9784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65419</xdr:rowOff>
    </xdr:from>
    <xdr:to>
      <xdr:col>20</xdr:col>
      <xdr:colOff>38100</xdr:colOff>
      <xdr:row>57</xdr:row>
      <xdr:rowOff>167019</xdr:rowOff>
    </xdr:to>
    <xdr:sp macro="" textlink="">
      <xdr:nvSpPr>
        <xdr:cNvPr id="140" name="楕円 139"/>
        <xdr:cNvSpPr/>
      </xdr:nvSpPr>
      <xdr:spPr>
        <a:xfrm>
          <a:off x="3746500" y="983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158146</xdr:rowOff>
    </xdr:from>
    <xdr:ext cx="599010" cy="259045"/>
    <xdr:sp macro="" textlink="">
      <xdr:nvSpPr>
        <xdr:cNvPr id="141" name="テキスト ボックス 140"/>
        <xdr:cNvSpPr txBox="1"/>
      </xdr:nvSpPr>
      <xdr:spPr>
        <a:xfrm>
          <a:off x="3497795" y="9930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85016</xdr:rowOff>
    </xdr:from>
    <xdr:to>
      <xdr:col>15</xdr:col>
      <xdr:colOff>101600</xdr:colOff>
      <xdr:row>58</xdr:row>
      <xdr:rowOff>15166</xdr:rowOff>
    </xdr:to>
    <xdr:sp macro="" textlink="">
      <xdr:nvSpPr>
        <xdr:cNvPr id="142" name="楕円 141"/>
        <xdr:cNvSpPr/>
      </xdr:nvSpPr>
      <xdr:spPr>
        <a:xfrm>
          <a:off x="2857500" y="985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6293</xdr:rowOff>
    </xdr:from>
    <xdr:ext cx="599010" cy="259045"/>
    <xdr:sp macro="" textlink="">
      <xdr:nvSpPr>
        <xdr:cNvPr id="143" name="テキスト ボックス 142"/>
        <xdr:cNvSpPr txBox="1"/>
      </xdr:nvSpPr>
      <xdr:spPr>
        <a:xfrm>
          <a:off x="2608795" y="995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110923</xdr:rowOff>
    </xdr:from>
    <xdr:to>
      <xdr:col>10</xdr:col>
      <xdr:colOff>165100</xdr:colOff>
      <xdr:row>58</xdr:row>
      <xdr:rowOff>41073</xdr:rowOff>
    </xdr:to>
    <xdr:sp macro="" textlink="">
      <xdr:nvSpPr>
        <xdr:cNvPr id="144" name="楕円 143"/>
        <xdr:cNvSpPr/>
      </xdr:nvSpPr>
      <xdr:spPr>
        <a:xfrm>
          <a:off x="1968500" y="988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32200</xdr:rowOff>
    </xdr:from>
    <xdr:ext cx="599010" cy="259045"/>
    <xdr:sp macro="" textlink="">
      <xdr:nvSpPr>
        <xdr:cNvPr id="145" name="テキスト ボックス 144"/>
        <xdr:cNvSpPr txBox="1"/>
      </xdr:nvSpPr>
      <xdr:spPr>
        <a:xfrm>
          <a:off x="1719795" y="997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124614</xdr:rowOff>
    </xdr:from>
    <xdr:to>
      <xdr:col>6</xdr:col>
      <xdr:colOff>38100</xdr:colOff>
      <xdr:row>58</xdr:row>
      <xdr:rowOff>54764</xdr:rowOff>
    </xdr:to>
    <xdr:sp macro="" textlink="">
      <xdr:nvSpPr>
        <xdr:cNvPr id="146" name="楕円 145"/>
        <xdr:cNvSpPr/>
      </xdr:nvSpPr>
      <xdr:spPr>
        <a:xfrm>
          <a:off x="1079500" y="98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45891</xdr:rowOff>
    </xdr:from>
    <xdr:ext cx="599010" cy="259045"/>
    <xdr:sp macro="" textlink="">
      <xdr:nvSpPr>
        <xdr:cNvPr id="147" name="テキスト ボックス 146"/>
        <xdr:cNvSpPr txBox="1"/>
      </xdr:nvSpPr>
      <xdr:spPr>
        <a:xfrm>
          <a:off x="830795" y="998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57084</xdr:rowOff>
    </xdr:from>
    <xdr:to>
      <xdr:col>24</xdr:col>
      <xdr:colOff>63500</xdr:colOff>
      <xdr:row>75</xdr:row>
      <xdr:rowOff>112204</xdr:rowOff>
    </xdr:to>
    <xdr:cxnSp macro="">
      <xdr:nvCxnSpPr>
        <xdr:cNvPr id="174" name="直線コネクタ 173"/>
        <xdr:cNvCxnSpPr/>
      </xdr:nvCxnSpPr>
      <xdr:spPr>
        <a:xfrm flipV="1">
          <a:off x="3797300" y="12915834"/>
          <a:ext cx="838200" cy="5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79973</xdr:rowOff>
    </xdr:from>
    <xdr:ext cx="534377" cy="259045"/>
    <xdr:sp macro="" textlink="">
      <xdr:nvSpPr>
        <xdr:cNvPr id="175" name="維持補修費平均値テキスト"/>
        <xdr:cNvSpPr txBox="1"/>
      </xdr:nvSpPr>
      <xdr:spPr>
        <a:xfrm>
          <a:off x="4686300" y="1311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87223</xdr:rowOff>
    </xdr:from>
    <xdr:to>
      <xdr:col>19</xdr:col>
      <xdr:colOff>177800</xdr:colOff>
      <xdr:row>75</xdr:row>
      <xdr:rowOff>112204</xdr:rowOff>
    </xdr:to>
    <xdr:cxnSp macro="">
      <xdr:nvCxnSpPr>
        <xdr:cNvPr id="177" name="直線コネクタ 176"/>
        <xdr:cNvCxnSpPr/>
      </xdr:nvCxnSpPr>
      <xdr:spPr>
        <a:xfrm>
          <a:off x="2908300" y="12945973"/>
          <a:ext cx="889000" cy="2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109838</xdr:rowOff>
    </xdr:from>
    <xdr:ext cx="534377" cy="259045"/>
    <xdr:sp macro="" textlink="">
      <xdr:nvSpPr>
        <xdr:cNvPr id="179" name="テキスト ボックス 178"/>
        <xdr:cNvSpPr txBox="1"/>
      </xdr:nvSpPr>
      <xdr:spPr>
        <a:xfrm>
          <a:off x="3530111" y="133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86683</xdr:rowOff>
    </xdr:from>
    <xdr:to>
      <xdr:col>15</xdr:col>
      <xdr:colOff>50800</xdr:colOff>
      <xdr:row>75</xdr:row>
      <xdr:rowOff>87223</xdr:rowOff>
    </xdr:to>
    <xdr:cxnSp macro="">
      <xdr:nvCxnSpPr>
        <xdr:cNvPr id="180" name="直線コネクタ 179"/>
        <xdr:cNvCxnSpPr/>
      </xdr:nvCxnSpPr>
      <xdr:spPr>
        <a:xfrm>
          <a:off x="2019300" y="12945433"/>
          <a:ext cx="889000" cy="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115268</xdr:rowOff>
    </xdr:from>
    <xdr:ext cx="534377" cy="259045"/>
    <xdr:sp macro="" textlink="">
      <xdr:nvSpPr>
        <xdr:cNvPr id="182" name="テキスト ボックス 181"/>
        <xdr:cNvSpPr txBox="1"/>
      </xdr:nvSpPr>
      <xdr:spPr>
        <a:xfrm>
          <a:off x="2641111" y="1331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86683</xdr:rowOff>
    </xdr:from>
    <xdr:to>
      <xdr:col>10</xdr:col>
      <xdr:colOff>114300</xdr:colOff>
      <xdr:row>76</xdr:row>
      <xdr:rowOff>78856</xdr:rowOff>
    </xdr:to>
    <xdr:cxnSp macro="">
      <xdr:nvCxnSpPr>
        <xdr:cNvPr id="183" name="直線コネクタ 182"/>
        <xdr:cNvCxnSpPr/>
      </xdr:nvCxnSpPr>
      <xdr:spPr>
        <a:xfrm flipV="1">
          <a:off x="1130300" y="12945433"/>
          <a:ext cx="889000" cy="16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118451</xdr:rowOff>
    </xdr:from>
    <xdr:ext cx="534377" cy="259045"/>
    <xdr:sp macro="" textlink="">
      <xdr:nvSpPr>
        <xdr:cNvPr id="185" name="テキスト ボックス 184"/>
        <xdr:cNvSpPr txBox="1"/>
      </xdr:nvSpPr>
      <xdr:spPr>
        <a:xfrm>
          <a:off x="1752111" y="133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103793</xdr:rowOff>
    </xdr:from>
    <xdr:ext cx="534377" cy="259045"/>
    <xdr:sp macro="" textlink="">
      <xdr:nvSpPr>
        <xdr:cNvPr id="187" name="テキスト ボックス 186"/>
        <xdr:cNvSpPr txBox="1"/>
      </xdr:nvSpPr>
      <xdr:spPr>
        <a:xfrm>
          <a:off x="863111" y="1330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6284</xdr:rowOff>
    </xdr:from>
    <xdr:to>
      <xdr:col>24</xdr:col>
      <xdr:colOff>114300</xdr:colOff>
      <xdr:row>75</xdr:row>
      <xdr:rowOff>107884</xdr:rowOff>
    </xdr:to>
    <xdr:sp macro="" textlink="">
      <xdr:nvSpPr>
        <xdr:cNvPr id="193" name="楕円 192"/>
        <xdr:cNvSpPr/>
      </xdr:nvSpPr>
      <xdr:spPr>
        <a:xfrm>
          <a:off x="4584700" y="1286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29161</xdr:rowOff>
    </xdr:from>
    <xdr:ext cx="534377" cy="259045"/>
    <xdr:sp macro="" textlink="">
      <xdr:nvSpPr>
        <xdr:cNvPr id="194" name="維持補修費該当値テキスト"/>
        <xdr:cNvSpPr txBox="1"/>
      </xdr:nvSpPr>
      <xdr:spPr>
        <a:xfrm>
          <a:off x="4686300" y="1271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61404</xdr:rowOff>
    </xdr:from>
    <xdr:to>
      <xdr:col>20</xdr:col>
      <xdr:colOff>38100</xdr:colOff>
      <xdr:row>75</xdr:row>
      <xdr:rowOff>163004</xdr:rowOff>
    </xdr:to>
    <xdr:sp macro="" textlink="">
      <xdr:nvSpPr>
        <xdr:cNvPr id="195" name="楕円 194"/>
        <xdr:cNvSpPr/>
      </xdr:nvSpPr>
      <xdr:spPr>
        <a:xfrm>
          <a:off x="3746500" y="1292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8081</xdr:rowOff>
    </xdr:from>
    <xdr:ext cx="534377" cy="259045"/>
    <xdr:sp macro="" textlink="">
      <xdr:nvSpPr>
        <xdr:cNvPr id="196" name="テキスト ボックス 195"/>
        <xdr:cNvSpPr txBox="1"/>
      </xdr:nvSpPr>
      <xdr:spPr>
        <a:xfrm>
          <a:off x="3530111" y="1269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36423</xdr:rowOff>
    </xdr:from>
    <xdr:to>
      <xdr:col>15</xdr:col>
      <xdr:colOff>101600</xdr:colOff>
      <xdr:row>75</xdr:row>
      <xdr:rowOff>138023</xdr:rowOff>
    </xdr:to>
    <xdr:sp macro="" textlink="">
      <xdr:nvSpPr>
        <xdr:cNvPr id="197" name="楕円 196"/>
        <xdr:cNvSpPr/>
      </xdr:nvSpPr>
      <xdr:spPr>
        <a:xfrm>
          <a:off x="2857500" y="1289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154550</xdr:rowOff>
    </xdr:from>
    <xdr:ext cx="534377" cy="259045"/>
    <xdr:sp macro="" textlink="">
      <xdr:nvSpPr>
        <xdr:cNvPr id="198" name="テキスト ボックス 197"/>
        <xdr:cNvSpPr txBox="1"/>
      </xdr:nvSpPr>
      <xdr:spPr>
        <a:xfrm>
          <a:off x="2641111" y="1267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35883</xdr:rowOff>
    </xdr:from>
    <xdr:to>
      <xdr:col>10</xdr:col>
      <xdr:colOff>165100</xdr:colOff>
      <xdr:row>75</xdr:row>
      <xdr:rowOff>137483</xdr:rowOff>
    </xdr:to>
    <xdr:sp macro="" textlink="">
      <xdr:nvSpPr>
        <xdr:cNvPr id="199" name="楕円 198"/>
        <xdr:cNvSpPr/>
      </xdr:nvSpPr>
      <xdr:spPr>
        <a:xfrm>
          <a:off x="1968500" y="1289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154010</xdr:rowOff>
    </xdr:from>
    <xdr:ext cx="534377" cy="259045"/>
    <xdr:sp macro="" textlink="">
      <xdr:nvSpPr>
        <xdr:cNvPr id="200" name="テキスト ボックス 199"/>
        <xdr:cNvSpPr txBox="1"/>
      </xdr:nvSpPr>
      <xdr:spPr>
        <a:xfrm>
          <a:off x="1752111" y="1266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28056</xdr:rowOff>
    </xdr:from>
    <xdr:to>
      <xdr:col>6</xdr:col>
      <xdr:colOff>38100</xdr:colOff>
      <xdr:row>76</xdr:row>
      <xdr:rowOff>129656</xdr:rowOff>
    </xdr:to>
    <xdr:sp macro="" textlink="">
      <xdr:nvSpPr>
        <xdr:cNvPr id="201" name="楕円 200"/>
        <xdr:cNvSpPr/>
      </xdr:nvSpPr>
      <xdr:spPr>
        <a:xfrm>
          <a:off x="1079500" y="1305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146183</xdr:rowOff>
    </xdr:from>
    <xdr:ext cx="534377" cy="259045"/>
    <xdr:sp macro="" textlink="">
      <xdr:nvSpPr>
        <xdr:cNvPr id="202" name="テキスト ボックス 201"/>
        <xdr:cNvSpPr txBox="1"/>
      </xdr:nvSpPr>
      <xdr:spPr>
        <a:xfrm>
          <a:off x="863111" y="1283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135117</xdr:rowOff>
    </xdr:from>
    <xdr:to>
      <xdr:col>24</xdr:col>
      <xdr:colOff>63500</xdr:colOff>
      <xdr:row>97</xdr:row>
      <xdr:rowOff>164965</xdr:rowOff>
    </xdr:to>
    <xdr:cxnSp macro="">
      <xdr:nvCxnSpPr>
        <xdr:cNvPr id="234" name="直線コネクタ 233"/>
        <xdr:cNvCxnSpPr/>
      </xdr:nvCxnSpPr>
      <xdr:spPr>
        <a:xfrm>
          <a:off x="3797300" y="16765767"/>
          <a:ext cx="838200" cy="2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94077</xdr:rowOff>
    </xdr:from>
    <xdr:ext cx="534377" cy="259045"/>
    <xdr:sp macro="" textlink="">
      <xdr:nvSpPr>
        <xdr:cNvPr id="235" name="扶助費平均値テキスト"/>
        <xdr:cNvSpPr txBox="1"/>
      </xdr:nvSpPr>
      <xdr:spPr>
        <a:xfrm>
          <a:off x="4686300" y="16210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135117</xdr:rowOff>
    </xdr:from>
    <xdr:to>
      <xdr:col>19</xdr:col>
      <xdr:colOff>177800</xdr:colOff>
      <xdr:row>98</xdr:row>
      <xdr:rowOff>18858</xdr:rowOff>
    </xdr:to>
    <xdr:cxnSp macro="">
      <xdr:nvCxnSpPr>
        <xdr:cNvPr id="237" name="直線コネクタ 236"/>
        <xdr:cNvCxnSpPr/>
      </xdr:nvCxnSpPr>
      <xdr:spPr>
        <a:xfrm flipV="1">
          <a:off x="2908300" y="16765767"/>
          <a:ext cx="889000" cy="5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36676</xdr:rowOff>
    </xdr:from>
    <xdr:ext cx="534377" cy="259045"/>
    <xdr:sp macro="" textlink="">
      <xdr:nvSpPr>
        <xdr:cNvPr id="239" name="テキスト ボックス 238"/>
        <xdr:cNvSpPr txBox="1"/>
      </xdr:nvSpPr>
      <xdr:spPr>
        <a:xfrm>
          <a:off x="3530111" y="1615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86437</xdr:rowOff>
    </xdr:from>
    <xdr:to>
      <xdr:col>15</xdr:col>
      <xdr:colOff>50800</xdr:colOff>
      <xdr:row>98</xdr:row>
      <xdr:rowOff>18858</xdr:rowOff>
    </xdr:to>
    <xdr:cxnSp macro="">
      <xdr:nvCxnSpPr>
        <xdr:cNvPr id="240" name="直線コネクタ 239"/>
        <xdr:cNvCxnSpPr/>
      </xdr:nvCxnSpPr>
      <xdr:spPr>
        <a:xfrm>
          <a:off x="2019300" y="16717087"/>
          <a:ext cx="889000" cy="10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145208</xdr:rowOff>
    </xdr:from>
    <xdr:ext cx="534377" cy="259045"/>
    <xdr:sp macro="" textlink="">
      <xdr:nvSpPr>
        <xdr:cNvPr id="242" name="テキスト ボックス 241"/>
        <xdr:cNvSpPr txBox="1"/>
      </xdr:nvSpPr>
      <xdr:spPr>
        <a:xfrm>
          <a:off x="2641111" y="1626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86437</xdr:rowOff>
    </xdr:from>
    <xdr:to>
      <xdr:col>10</xdr:col>
      <xdr:colOff>114300</xdr:colOff>
      <xdr:row>99</xdr:row>
      <xdr:rowOff>24061</xdr:rowOff>
    </xdr:to>
    <xdr:cxnSp macro="">
      <xdr:nvCxnSpPr>
        <xdr:cNvPr id="243" name="直線コネクタ 242"/>
        <xdr:cNvCxnSpPr/>
      </xdr:nvCxnSpPr>
      <xdr:spPr>
        <a:xfrm flipV="1">
          <a:off x="1130300" y="16717087"/>
          <a:ext cx="889000" cy="28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53342</xdr:rowOff>
    </xdr:from>
    <xdr:ext cx="534377" cy="259045"/>
    <xdr:sp macro="" textlink="">
      <xdr:nvSpPr>
        <xdr:cNvPr id="245" name="テキスト ボックス 244"/>
        <xdr:cNvSpPr txBox="1"/>
      </xdr:nvSpPr>
      <xdr:spPr>
        <a:xfrm>
          <a:off x="1752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99640</xdr:rowOff>
    </xdr:from>
    <xdr:ext cx="534377" cy="259045"/>
    <xdr:sp macro="" textlink="">
      <xdr:nvSpPr>
        <xdr:cNvPr id="247" name="テキスト ボックス 246"/>
        <xdr:cNvSpPr txBox="1"/>
      </xdr:nvSpPr>
      <xdr:spPr>
        <a:xfrm>
          <a:off x="863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114165</xdr:rowOff>
    </xdr:from>
    <xdr:to>
      <xdr:col>24</xdr:col>
      <xdr:colOff>114300</xdr:colOff>
      <xdr:row>98</xdr:row>
      <xdr:rowOff>44315</xdr:rowOff>
    </xdr:to>
    <xdr:sp macro="" textlink="">
      <xdr:nvSpPr>
        <xdr:cNvPr id="253" name="楕円 252"/>
        <xdr:cNvSpPr/>
      </xdr:nvSpPr>
      <xdr:spPr>
        <a:xfrm>
          <a:off x="4584700" y="1674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92592</xdr:rowOff>
    </xdr:from>
    <xdr:ext cx="534377" cy="259045"/>
    <xdr:sp macro="" textlink="">
      <xdr:nvSpPr>
        <xdr:cNvPr id="254" name="扶助費該当値テキスト"/>
        <xdr:cNvSpPr txBox="1"/>
      </xdr:nvSpPr>
      <xdr:spPr>
        <a:xfrm>
          <a:off x="4686300" y="1672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84317</xdr:rowOff>
    </xdr:from>
    <xdr:to>
      <xdr:col>20</xdr:col>
      <xdr:colOff>38100</xdr:colOff>
      <xdr:row>98</xdr:row>
      <xdr:rowOff>14467</xdr:rowOff>
    </xdr:to>
    <xdr:sp macro="" textlink="">
      <xdr:nvSpPr>
        <xdr:cNvPr id="255" name="楕円 254"/>
        <xdr:cNvSpPr/>
      </xdr:nvSpPr>
      <xdr:spPr>
        <a:xfrm>
          <a:off x="3746500" y="1671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5594</xdr:rowOff>
    </xdr:from>
    <xdr:ext cx="534377" cy="259045"/>
    <xdr:sp macro="" textlink="">
      <xdr:nvSpPr>
        <xdr:cNvPr id="256" name="テキスト ボックス 255"/>
        <xdr:cNvSpPr txBox="1"/>
      </xdr:nvSpPr>
      <xdr:spPr>
        <a:xfrm>
          <a:off x="3530111" y="1680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139508</xdr:rowOff>
    </xdr:from>
    <xdr:to>
      <xdr:col>15</xdr:col>
      <xdr:colOff>101600</xdr:colOff>
      <xdr:row>98</xdr:row>
      <xdr:rowOff>69658</xdr:rowOff>
    </xdr:to>
    <xdr:sp macro="" textlink="">
      <xdr:nvSpPr>
        <xdr:cNvPr id="257" name="楕円 256"/>
        <xdr:cNvSpPr/>
      </xdr:nvSpPr>
      <xdr:spPr>
        <a:xfrm>
          <a:off x="2857500" y="1677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60785</xdr:rowOff>
    </xdr:from>
    <xdr:ext cx="534377" cy="259045"/>
    <xdr:sp macro="" textlink="">
      <xdr:nvSpPr>
        <xdr:cNvPr id="258" name="テキスト ボックス 257"/>
        <xdr:cNvSpPr txBox="1"/>
      </xdr:nvSpPr>
      <xdr:spPr>
        <a:xfrm>
          <a:off x="2641111" y="1686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35637</xdr:rowOff>
    </xdr:from>
    <xdr:to>
      <xdr:col>10</xdr:col>
      <xdr:colOff>165100</xdr:colOff>
      <xdr:row>97</xdr:row>
      <xdr:rowOff>137237</xdr:rowOff>
    </xdr:to>
    <xdr:sp macro="" textlink="">
      <xdr:nvSpPr>
        <xdr:cNvPr id="259" name="楕円 258"/>
        <xdr:cNvSpPr/>
      </xdr:nvSpPr>
      <xdr:spPr>
        <a:xfrm>
          <a:off x="1968500" y="1666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128364</xdr:rowOff>
    </xdr:from>
    <xdr:ext cx="534377" cy="259045"/>
    <xdr:sp macro="" textlink="">
      <xdr:nvSpPr>
        <xdr:cNvPr id="260" name="テキスト ボックス 259"/>
        <xdr:cNvSpPr txBox="1"/>
      </xdr:nvSpPr>
      <xdr:spPr>
        <a:xfrm>
          <a:off x="1752111" y="1675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144711</xdr:rowOff>
    </xdr:from>
    <xdr:to>
      <xdr:col>6</xdr:col>
      <xdr:colOff>38100</xdr:colOff>
      <xdr:row>99</xdr:row>
      <xdr:rowOff>74861</xdr:rowOff>
    </xdr:to>
    <xdr:sp macro="" textlink="">
      <xdr:nvSpPr>
        <xdr:cNvPr id="261" name="楕円 260"/>
        <xdr:cNvSpPr/>
      </xdr:nvSpPr>
      <xdr:spPr>
        <a:xfrm>
          <a:off x="1079500" y="1694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65988</xdr:rowOff>
    </xdr:from>
    <xdr:ext cx="534377" cy="259045"/>
    <xdr:sp macro="" textlink="">
      <xdr:nvSpPr>
        <xdr:cNvPr id="262" name="テキスト ボックス 261"/>
        <xdr:cNvSpPr txBox="1"/>
      </xdr:nvSpPr>
      <xdr:spPr>
        <a:xfrm>
          <a:off x="863111" y="1703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94588</xdr:rowOff>
    </xdr:from>
    <xdr:to>
      <xdr:col>55</xdr:col>
      <xdr:colOff>0</xdr:colOff>
      <xdr:row>36</xdr:row>
      <xdr:rowOff>92535</xdr:rowOff>
    </xdr:to>
    <xdr:cxnSp macro="">
      <xdr:nvCxnSpPr>
        <xdr:cNvPr id="289" name="直線コネクタ 288"/>
        <xdr:cNvCxnSpPr/>
      </xdr:nvCxnSpPr>
      <xdr:spPr>
        <a:xfrm flipV="1">
          <a:off x="9639300" y="6095338"/>
          <a:ext cx="838200" cy="16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37250</xdr:rowOff>
    </xdr:from>
    <xdr:ext cx="599010" cy="259045"/>
    <xdr:sp macro="" textlink="">
      <xdr:nvSpPr>
        <xdr:cNvPr id="290" name="補助費等平均値テキスト"/>
        <xdr:cNvSpPr txBox="1"/>
      </xdr:nvSpPr>
      <xdr:spPr>
        <a:xfrm>
          <a:off x="10528300" y="6038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54059</xdr:rowOff>
    </xdr:from>
    <xdr:to>
      <xdr:col>50</xdr:col>
      <xdr:colOff>114300</xdr:colOff>
      <xdr:row>36</xdr:row>
      <xdr:rowOff>92535</xdr:rowOff>
    </xdr:to>
    <xdr:cxnSp macro="">
      <xdr:nvCxnSpPr>
        <xdr:cNvPr id="292" name="直線コネクタ 291"/>
        <xdr:cNvCxnSpPr/>
      </xdr:nvCxnSpPr>
      <xdr:spPr>
        <a:xfrm>
          <a:off x="8750300" y="6226259"/>
          <a:ext cx="889000" cy="3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105595</xdr:rowOff>
    </xdr:from>
    <xdr:ext cx="599010" cy="259045"/>
    <xdr:sp macro="" textlink="">
      <xdr:nvSpPr>
        <xdr:cNvPr id="294" name="テキスト ボックス 293"/>
        <xdr:cNvSpPr txBox="1"/>
      </xdr:nvSpPr>
      <xdr:spPr>
        <a:xfrm>
          <a:off x="9339795" y="593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54059</xdr:rowOff>
    </xdr:from>
    <xdr:to>
      <xdr:col>45</xdr:col>
      <xdr:colOff>177800</xdr:colOff>
      <xdr:row>36</xdr:row>
      <xdr:rowOff>141844</xdr:rowOff>
    </xdr:to>
    <xdr:cxnSp macro="">
      <xdr:nvCxnSpPr>
        <xdr:cNvPr id="295" name="直線コネクタ 294"/>
        <xdr:cNvCxnSpPr/>
      </xdr:nvCxnSpPr>
      <xdr:spPr>
        <a:xfrm flipV="1">
          <a:off x="7861300" y="6226259"/>
          <a:ext cx="889000" cy="8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113006</xdr:rowOff>
    </xdr:from>
    <xdr:ext cx="599010" cy="259045"/>
    <xdr:sp macro="" textlink="">
      <xdr:nvSpPr>
        <xdr:cNvPr id="297" name="テキスト ボックス 296"/>
        <xdr:cNvSpPr txBox="1"/>
      </xdr:nvSpPr>
      <xdr:spPr>
        <a:xfrm>
          <a:off x="8450795" y="594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44678</xdr:rowOff>
    </xdr:from>
    <xdr:to>
      <xdr:col>41</xdr:col>
      <xdr:colOff>50800</xdr:colOff>
      <xdr:row>36</xdr:row>
      <xdr:rowOff>141844</xdr:rowOff>
    </xdr:to>
    <xdr:cxnSp macro="">
      <xdr:nvCxnSpPr>
        <xdr:cNvPr id="298" name="直線コネクタ 297"/>
        <xdr:cNvCxnSpPr/>
      </xdr:nvCxnSpPr>
      <xdr:spPr>
        <a:xfrm>
          <a:off x="6972300" y="6045428"/>
          <a:ext cx="889000" cy="26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154950</xdr:rowOff>
    </xdr:from>
    <xdr:ext cx="599010" cy="259045"/>
    <xdr:sp macro="" textlink="">
      <xdr:nvSpPr>
        <xdr:cNvPr id="300" name="テキスト ボックス 299"/>
        <xdr:cNvSpPr txBox="1"/>
      </xdr:nvSpPr>
      <xdr:spPr>
        <a:xfrm>
          <a:off x="7561795" y="598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66219</xdr:rowOff>
    </xdr:from>
    <xdr:ext cx="599010" cy="259045"/>
    <xdr:sp macro="" textlink="">
      <xdr:nvSpPr>
        <xdr:cNvPr id="302" name="テキスト ボックス 301"/>
        <xdr:cNvSpPr txBox="1"/>
      </xdr:nvSpPr>
      <xdr:spPr>
        <a:xfrm>
          <a:off x="6672795" y="572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43788</xdr:rowOff>
    </xdr:from>
    <xdr:to>
      <xdr:col>55</xdr:col>
      <xdr:colOff>50800</xdr:colOff>
      <xdr:row>35</xdr:row>
      <xdr:rowOff>145388</xdr:rowOff>
    </xdr:to>
    <xdr:sp macro="" textlink="">
      <xdr:nvSpPr>
        <xdr:cNvPr id="308" name="楕円 307"/>
        <xdr:cNvSpPr/>
      </xdr:nvSpPr>
      <xdr:spPr>
        <a:xfrm>
          <a:off x="10426700" y="60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66665</xdr:rowOff>
    </xdr:from>
    <xdr:ext cx="599010" cy="259045"/>
    <xdr:sp macro="" textlink="">
      <xdr:nvSpPr>
        <xdr:cNvPr id="309" name="補助費等該当値テキスト"/>
        <xdr:cNvSpPr txBox="1"/>
      </xdr:nvSpPr>
      <xdr:spPr>
        <a:xfrm>
          <a:off x="10528300" y="589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41735</xdr:rowOff>
    </xdr:from>
    <xdr:to>
      <xdr:col>50</xdr:col>
      <xdr:colOff>165100</xdr:colOff>
      <xdr:row>36</xdr:row>
      <xdr:rowOff>143335</xdr:rowOff>
    </xdr:to>
    <xdr:sp macro="" textlink="">
      <xdr:nvSpPr>
        <xdr:cNvPr id="310" name="楕円 309"/>
        <xdr:cNvSpPr/>
      </xdr:nvSpPr>
      <xdr:spPr>
        <a:xfrm>
          <a:off x="9588500" y="621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134462</xdr:rowOff>
    </xdr:from>
    <xdr:ext cx="599010" cy="259045"/>
    <xdr:sp macro="" textlink="">
      <xdr:nvSpPr>
        <xdr:cNvPr id="311" name="テキスト ボックス 310"/>
        <xdr:cNvSpPr txBox="1"/>
      </xdr:nvSpPr>
      <xdr:spPr>
        <a:xfrm>
          <a:off x="9339795" y="630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3259</xdr:rowOff>
    </xdr:from>
    <xdr:to>
      <xdr:col>46</xdr:col>
      <xdr:colOff>38100</xdr:colOff>
      <xdr:row>36</xdr:row>
      <xdr:rowOff>104859</xdr:rowOff>
    </xdr:to>
    <xdr:sp macro="" textlink="">
      <xdr:nvSpPr>
        <xdr:cNvPr id="312" name="楕円 311"/>
        <xdr:cNvSpPr/>
      </xdr:nvSpPr>
      <xdr:spPr>
        <a:xfrm>
          <a:off x="8699500" y="617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95986</xdr:rowOff>
    </xdr:from>
    <xdr:ext cx="599010" cy="259045"/>
    <xdr:sp macro="" textlink="">
      <xdr:nvSpPr>
        <xdr:cNvPr id="313" name="テキスト ボックス 312"/>
        <xdr:cNvSpPr txBox="1"/>
      </xdr:nvSpPr>
      <xdr:spPr>
        <a:xfrm>
          <a:off x="8450795" y="6268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91044</xdr:rowOff>
    </xdr:from>
    <xdr:to>
      <xdr:col>41</xdr:col>
      <xdr:colOff>101600</xdr:colOff>
      <xdr:row>37</xdr:row>
      <xdr:rowOff>21194</xdr:rowOff>
    </xdr:to>
    <xdr:sp macro="" textlink="">
      <xdr:nvSpPr>
        <xdr:cNvPr id="314" name="楕円 313"/>
        <xdr:cNvSpPr/>
      </xdr:nvSpPr>
      <xdr:spPr>
        <a:xfrm>
          <a:off x="7810500" y="626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12321</xdr:rowOff>
    </xdr:from>
    <xdr:ext cx="599010" cy="259045"/>
    <xdr:sp macro="" textlink="">
      <xdr:nvSpPr>
        <xdr:cNvPr id="315" name="テキスト ボックス 314"/>
        <xdr:cNvSpPr txBox="1"/>
      </xdr:nvSpPr>
      <xdr:spPr>
        <a:xfrm>
          <a:off x="7561795" y="635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165328</xdr:rowOff>
    </xdr:from>
    <xdr:to>
      <xdr:col>36</xdr:col>
      <xdr:colOff>165100</xdr:colOff>
      <xdr:row>35</xdr:row>
      <xdr:rowOff>95478</xdr:rowOff>
    </xdr:to>
    <xdr:sp macro="" textlink="">
      <xdr:nvSpPr>
        <xdr:cNvPr id="316" name="楕円 315"/>
        <xdr:cNvSpPr/>
      </xdr:nvSpPr>
      <xdr:spPr>
        <a:xfrm>
          <a:off x="6921500" y="59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86605</xdr:rowOff>
    </xdr:from>
    <xdr:ext cx="599010" cy="259045"/>
    <xdr:sp macro="" textlink="">
      <xdr:nvSpPr>
        <xdr:cNvPr id="317" name="テキスト ボックス 316"/>
        <xdr:cNvSpPr txBox="1"/>
      </xdr:nvSpPr>
      <xdr:spPr>
        <a:xfrm>
          <a:off x="6672795" y="6087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130417</xdr:rowOff>
    </xdr:from>
    <xdr:to>
      <xdr:col>55</xdr:col>
      <xdr:colOff>0</xdr:colOff>
      <xdr:row>58</xdr:row>
      <xdr:rowOff>130839</xdr:rowOff>
    </xdr:to>
    <xdr:cxnSp macro="">
      <xdr:nvCxnSpPr>
        <xdr:cNvPr id="346" name="直線コネクタ 345"/>
        <xdr:cNvCxnSpPr/>
      </xdr:nvCxnSpPr>
      <xdr:spPr>
        <a:xfrm>
          <a:off x="9639300" y="10074517"/>
          <a:ext cx="838200" cy="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88091</xdr:rowOff>
    </xdr:from>
    <xdr:ext cx="599010" cy="259045"/>
    <xdr:sp macro="" textlink="">
      <xdr:nvSpPr>
        <xdr:cNvPr id="347" name="普通建設事業費平均値テキスト"/>
        <xdr:cNvSpPr txBox="1"/>
      </xdr:nvSpPr>
      <xdr:spPr>
        <a:xfrm>
          <a:off x="10528300" y="986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124472</xdr:rowOff>
    </xdr:from>
    <xdr:to>
      <xdr:col>50</xdr:col>
      <xdr:colOff>114300</xdr:colOff>
      <xdr:row>58</xdr:row>
      <xdr:rowOff>130417</xdr:rowOff>
    </xdr:to>
    <xdr:cxnSp macro="">
      <xdr:nvCxnSpPr>
        <xdr:cNvPr id="349" name="直線コネクタ 348"/>
        <xdr:cNvCxnSpPr/>
      </xdr:nvCxnSpPr>
      <xdr:spPr>
        <a:xfrm>
          <a:off x="8750300" y="10068572"/>
          <a:ext cx="889000" cy="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3896</xdr:rowOff>
    </xdr:from>
    <xdr:ext cx="599010" cy="259045"/>
    <xdr:sp macro="" textlink="">
      <xdr:nvSpPr>
        <xdr:cNvPr id="351" name="テキスト ボックス 350"/>
        <xdr:cNvSpPr txBox="1"/>
      </xdr:nvSpPr>
      <xdr:spPr>
        <a:xfrm>
          <a:off x="9339795" y="97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103753</xdr:rowOff>
    </xdr:from>
    <xdr:to>
      <xdr:col>45</xdr:col>
      <xdr:colOff>177800</xdr:colOff>
      <xdr:row>58</xdr:row>
      <xdr:rowOff>124472</xdr:rowOff>
    </xdr:to>
    <xdr:cxnSp macro="">
      <xdr:nvCxnSpPr>
        <xdr:cNvPr id="352" name="直線コネクタ 351"/>
        <xdr:cNvCxnSpPr/>
      </xdr:nvCxnSpPr>
      <xdr:spPr>
        <a:xfrm>
          <a:off x="7861300" y="10047853"/>
          <a:ext cx="889000" cy="2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5790</xdr:rowOff>
    </xdr:from>
    <xdr:ext cx="599010" cy="259045"/>
    <xdr:sp macro="" textlink="">
      <xdr:nvSpPr>
        <xdr:cNvPr id="354" name="テキスト ボックス 353"/>
        <xdr:cNvSpPr txBox="1"/>
      </xdr:nvSpPr>
      <xdr:spPr>
        <a:xfrm>
          <a:off x="8450795" y="97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53338</xdr:rowOff>
    </xdr:from>
    <xdr:to>
      <xdr:col>41</xdr:col>
      <xdr:colOff>50800</xdr:colOff>
      <xdr:row>58</xdr:row>
      <xdr:rowOff>103753</xdr:rowOff>
    </xdr:to>
    <xdr:cxnSp macro="">
      <xdr:nvCxnSpPr>
        <xdr:cNvPr id="355" name="直線コネクタ 354"/>
        <xdr:cNvCxnSpPr/>
      </xdr:nvCxnSpPr>
      <xdr:spPr>
        <a:xfrm>
          <a:off x="6972300" y="9997438"/>
          <a:ext cx="889000" cy="5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157487</xdr:rowOff>
    </xdr:from>
    <xdr:ext cx="599010" cy="259045"/>
    <xdr:sp macro="" textlink="">
      <xdr:nvSpPr>
        <xdr:cNvPr id="357" name="テキスト ボックス 356"/>
        <xdr:cNvSpPr txBox="1"/>
      </xdr:nvSpPr>
      <xdr:spPr>
        <a:xfrm>
          <a:off x="7561795" y="9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157390</xdr:rowOff>
    </xdr:from>
    <xdr:ext cx="599010" cy="259045"/>
    <xdr:sp macro="" textlink="">
      <xdr:nvSpPr>
        <xdr:cNvPr id="359" name="テキスト ボックス 358"/>
        <xdr:cNvSpPr txBox="1"/>
      </xdr:nvSpPr>
      <xdr:spPr>
        <a:xfrm>
          <a:off x="6672795" y="1010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80039</xdr:rowOff>
    </xdr:from>
    <xdr:to>
      <xdr:col>55</xdr:col>
      <xdr:colOff>50800</xdr:colOff>
      <xdr:row>59</xdr:row>
      <xdr:rowOff>10189</xdr:rowOff>
    </xdr:to>
    <xdr:sp macro="" textlink="">
      <xdr:nvSpPr>
        <xdr:cNvPr id="365" name="楕円 364"/>
        <xdr:cNvSpPr/>
      </xdr:nvSpPr>
      <xdr:spPr>
        <a:xfrm>
          <a:off x="10426700" y="100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43641</xdr:rowOff>
    </xdr:from>
    <xdr:ext cx="599010" cy="259045"/>
    <xdr:sp macro="" textlink="">
      <xdr:nvSpPr>
        <xdr:cNvPr id="366" name="普通建設事業費該当値テキスト"/>
        <xdr:cNvSpPr txBox="1"/>
      </xdr:nvSpPr>
      <xdr:spPr>
        <a:xfrm>
          <a:off x="10528300" y="998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79617</xdr:rowOff>
    </xdr:from>
    <xdr:to>
      <xdr:col>50</xdr:col>
      <xdr:colOff>165100</xdr:colOff>
      <xdr:row>59</xdr:row>
      <xdr:rowOff>9767</xdr:rowOff>
    </xdr:to>
    <xdr:sp macro="" textlink="">
      <xdr:nvSpPr>
        <xdr:cNvPr id="367" name="楕円 366"/>
        <xdr:cNvSpPr/>
      </xdr:nvSpPr>
      <xdr:spPr>
        <a:xfrm>
          <a:off x="9588500" y="1002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894</xdr:rowOff>
    </xdr:from>
    <xdr:ext cx="599010" cy="259045"/>
    <xdr:sp macro="" textlink="">
      <xdr:nvSpPr>
        <xdr:cNvPr id="368" name="テキスト ボックス 367"/>
        <xdr:cNvSpPr txBox="1"/>
      </xdr:nvSpPr>
      <xdr:spPr>
        <a:xfrm>
          <a:off x="9339795" y="101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73672</xdr:rowOff>
    </xdr:from>
    <xdr:to>
      <xdr:col>46</xdr:col>
      <xdr:colOff>38100</xdr:colOff>
      <xdr:row>59</xdr:row>
      <xdr:rowOff>3822</xdr:rowOff>
    </xdr:to>
    <xdr:sp macro="" textlink="">
      <xdr:nvSpPr>
        <xdr:cNvPr id="369" name="楕円 368"/>
        <xdr:cNvSpPr/>
      </xdr:nvSpPr>
      <xdr:spPr>
        <a:xfrm>
          <a:off x="8699500" y="1001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166399</xdr:rowOff>
    </xdr:from>
    <xdr:ext cx="599010" cy="259045"/>
    <xdr:sp macro="" textlink="">
      <xdr:nvSpPr>
        <xdr:cNvPr id="370" name="テキスト ボックス 369"/>
        <xdr:cNvSpPr txBox="1"/>
      </xdr:nvSpPr>
      <xdr:spPr>
        <a:xfrm>
          <a:off x="8450795" y="10110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52953</xdr:rowOff>
    </xdr:from>
    <xdr:to>
      <xdr:col>41</xdr:col>
      <xdr:colOff>101600</xdr:colOff>
      <xdr:row>58</xdr:row>
      <xdr:rowOff>154553</xdr:rowOff>
    </xdr:to>
    <xdr:sp macro="" textlink="">
      <xdr:nvSpPr>
        <xdr:cNvPr id="371" name="楕円 370"/>
        <xdr:cNvSpPr/>
      </xdr:nvSpPr>
      <xdr:spPr>
        <a:xfrm>
          <a:off x="7810500" y="999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145680</xdr:rowOff>
    </xdr:from>
    <xdr:ext cx="599010" cy="259045"/>
    <xdr:sp macro="" textlink="">
      <xdr:nvSpPr>
        <xdr:cNvPr id="372" name="テキスト ボックス 371"/>
        <xdr:cNvSpPr txBox="1"/>
      </xdr:nvSpPr>
      <xdr:spPr>
        <a:xfrm>
          <a:off x="7561795" y="1008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2538</xdr:rowOff>
    </xdr:from>
    <xdr:to>
      <xdr:col>36</xdr:col>
      <xdr:colOff>165100</xdr:colOff>
      <xdr:row>58</xdr:row>
      <xdr:rowOff>104138</xdr:rowOff>
    </xdr:to>
    <xdr:sp macro="" textlink="">
      <xdr:nvSpPr>
        <xdr:cNvPr id="373" name="楕円 372"/>
        <xdr:cNvSpPr/>
      </xdr:nvSpPr>
      <xdr:spPr>
        <a:xfrm>
          <a:off x="6921500" y="994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120665</xdr:rowOff>
    </xdr:from>
    <xdr:ext cx="599010" cy="259045"/>
    <xdr:sp macro="" textlink="">
      <xdr:nvSpPr>
        <xdr:cNvPr id="374" name="テキスト ボックス 373"/>
        <xdr:cNvSpPr txBox="1"/>
      </xdr:nvSpPr>
      <xdr:spPr>
        <a:xfrm>
          <a:off x="6672795" y="972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82310</xdr:rowOff>
    </xdr:from>
    <xdr:to>
      <xdr:col>55</xdr:col>
      <xdr:colOff>0</xdr:colOff>
      <xdr:row>78</xdr:row>
      <xdr:rowOff>89109</xdr:rowOff>
    </xdr:to>
    <xdr:cxnSp macro="">
      <xdr:nvCxnSpPr>
        <xdr:cNvPr id="401" name="直線コネクタ 400"/>
        <xdr:cNvCxnSpPr/>
      </xdr:nvCxnSpPr>
      <xdr:spPr>
        <a:xfrm flipV="1">
          <a:off x="9639300" y="13455410"/>
          <a:ext cx="838200" cy="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90885</xdr:rowOff>
    </xdr:from>
    <xdr:ext cx="534377" cy="259045"/>
    <xdr:sp macro="" textlink="">
      <xdr:nvSpPr>
        <xdr:cNvPr id="402" name="普通建設事業費 （ うち新規整備　）平均値テキスト"/>
        <xdr:cNvSpPr txBox="1"/>
      </xdr:nvSpPr>
      <xdr:spPr>
        <a:xfrm>
          <a:off x="10528300" y="1312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88257</xdr:rowOff>
    </xdr:from>
    <xdr:to>
      <xdr:col>50</xdr:col>
      <xdr:colOff>114300</xdr:colOff>
      <xdr:row>78</xdr:row>
      <xdr:rowOff>89109</xdr:rowOff>
    </xdr:to>
    <xdr:cxnSp macro="">
      <xdr:nvCxnSpPr>
        <xdr:cNvPr id="404" name="直線コネクタ 403"/>
        <xdr:cNvCxnSpPr/>
      </xdr:nvCxnSpPr>
      <xdr:spPr>
        <a:xfrm>
          <a:off x="8750300" y="13289907"/>
          <a:ext cx="889000" cy="17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148187</xdr:rowOff>
    </xdr:from>
    <xdr:ext cx="599010" cy="259045"/>
    <xdr:sp macro="" textlink="">
      <xdr:nvSpPr>
        <xdr:cNvPr id="406" name="テキスト ボックス 405"/>
        <xdr:cNvSpPr txBox="1"/>
      </xdr:nvSpPr>
      <xdr:spPr>
        <a:xfrm>
          <a:off x="9339795" y="130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88257</xdr:rowOff>
    </xdr:from>
    <xdr:to>
      <xdr:col>45</xdr:col>
      <xdr:colOff>177800</xdr:colOff>
      <xdr:row>77</xdr:row>
      <xdr:rowOff>156973</xdr:rowOff>
    </xdr:to>
    <xdr:cxnSp macro="">
      <xdr:nvCxnSpPr>
        <xdr:cNvPr id="407" name="直線コネクタ 406"/>
        <xdr:cNvCxnSpPr/>
      </xdr:nvCxnSpPr>
      <xdr:spPr>
        <a:xfrm flipV="1">
          <a:off x="7861300" y="13289907"/>
          <a:ext cx="889000" cy="6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13757</xdr:rowOff>
    </xdr:from>
    <xdr:to>
      <xdr:col>41</xdr:col>
      <xdr:colOff>50800</xdr:colOff>
      <xdr:row>77</xdr:row>
      <xdr:rowOff>156973</xdr:rowOff>
    </xdr:to>
    <xdr:cxnSp macro="">
      <xdr:nvCxnSpPr>
        <xdr:cNvPr id="410" name="直線コネクタ 409"/>
        <xdr:cNvCxnSpPr/>
      </xdr:nvCxnSpPr>
      <xdr:spPr>
        <a:xfrm>
          <a:off x="6972300" y="12872507"/>
          <a:ext cx="889000" cy="48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7779</xdr:rowOff>
    </xdr:from>
    <xdr:ext cx="534377" cy="259045"/>
    <xdr:sp macro="" textlink="">
      <xdr:nvSpPr>
        <xdr:cNvPr id="414" name="テキスト ボックス 413"/>
        <xdr:cNvSpPr txBox="1"/>
      </xdr:nvSpPr>
      <xdr:spPr>
        <a:xfrm>
          <a:off x="6705111" y="133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31510</xdr:rowOff>
    </xdr:from>
    <xdr:to>
      <xdr:col>55</xdr:col>
      <xdr:colOff>50800</xdr:colOff>
      <xdr:row>78</xdr:row>
      <xdr:rowOff>133110</xdr:rowOff>
    </xdr:to>
    <xdr:sp macro="" textlink="">
      <xdr:nvSpPr>
        <xdr:cNvPr id="420" name="楕円 419"/>
        <xdr:cNvSpPr/>
      </xdr:nvSpPr>
      <xdr:spPr>
        <a:xfrm>
          <a:off x="10426700" y="13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117887</xdr:rowOff>
    </xdr:from>
    <xdr:ext cx="534377" cy="259045"/>
    <xdr:sp macro="" textlink="">
      <xdr:nvSpPr>
        <xdr:cNvPr id="421" name="普通建設事業費 （ うち新規整備　）該当値テキスト"/>
        <xdr:cNvSpPr txBox="1"/>
      </xdr:nvSpPr>
      <xdr:spPr>
        <a:xfrm>
          <a:off x="10528300" y="1331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38309</xdr:rowOff>
    </xdr:from>
    <xdr:to>
      <xdr:col>50</xdr:col>
      <xdr:colOff>165100</xdr:colOff>
      <xdr:row>78</xdr:row>
      <xdr:rowOff>139909</xdr:rowOff>
    </xdr:to>
    <xdr:sp macro="" textlink="">
      <xdr:nvSpPr>
        <xdr:cNvPr id="422" name="楕円 421"/>
        <xdr:cNvSpPr/>
      </xdr:nvSpPr>
      <xdr:spPr>
        <a:xfrm>
          <a:off x="9588500" y="1341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131036</xdr:rowOff>
    </xdr:from>
    <xdr:ext cx="534377" cy="259045"/>
    <xdr:sp macro="" textlink="">
      <xdr:nvSpPr>
        <xdr:cNvPr id="423" name="テキスト ボックス 422"/>
        <xdr:cNvSpPr txBox="1"/>
      </xdr:nvSpPr>
      <xdr:spPr>
        <a:xfrm>
          <a:off x="9372111" y="1350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37457</xdr:rowOff>
    </xdr:from>
    <xdr:to>
      <xdr:col>46</xdr:col>
      <xdr:colOff>38100</xdr:colOff>
      <xdr:row>77</xdr:row>
      <xdr:rowOff>139057</xdr:rowOff>
    </xdr:to>
    <xdr:sp macro="" textlink="">
      <xdr:nvSpPr>
        <xdr:cNvPr id="424" name="楕円 423"/>
        <xdr:cNvSpPr/>
      </xdr:nvSpPr>
      <xdr:spPr>
        <a:xfrm>
          <a:off x="8699500" y="1323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130184</xdr:rowOff>
    </xdr:from>
    <xdr:ext cx="534377" cy="259045"/>
    <xdr:sp macro="" textlink="">
      <xdr:nvSpPr>
        <xdr:cNvPr id="425" name="テキスト ボックス 424"/>
        <xdr:cNvSpPr txBox="1"/>
      </xdr:nvSpPr>
      <xdr:spPr>
        <a:xfrm>
          <a:off x="8483111" y="1333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106173</xdr:rowOff>
    </xdr:from>
    <xdr:to>
      <xdr:col>41</xdr:col>
      <xdr:colOff>101600</xdr:colOff>
      <xdr:row>78</xdr:row>
      <xdr:rowOff>36323</xdr:rowOff>
    </xdr:to>
    <xdr:sp macro="" textlink="">
      <xdr:nvSpPr>
        <xdr:cNvPr id="426" name="楕円 425"/>
        <xdr:cNvSpPr/>
      </xdr:nvSpPr>
      <xdr:spPr>
        <a:xfrm>
          <a:off x="7810500" y="1330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27450</xdr:rowOff>
    </xdr:from>
    <xdr:ext cx="534377" cy="259045"/>
    <xdr:sp macro="" textlink="">
      <xdr:nvSpPr>
        <xdr:cNvPr id="427" name="テキスト ボックス 426"/>
        <xdr:cNvSpPr txBox="1"/>
      </xdr:nvSpPr>
      <xdr:spPr>
        <a:xfrm>
          <a:off x="7594111" y="1340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134407</xdr:rowOff>
    </xdr:from>
    <xdr:to>
      <xdr:col>36</xdr:col>
      <xdr:colOff>165100</xdr:colOff>
      <xdr:row>75</xdr:row>
      <xdr:rowOff>64557</xdr:rowOff>
    </xdr:to>
    <xdr:sp macro="" textlink="">
      <xdr:nvSpPr>
        <xdr:cNvPr id="428" name="楕円 427"/>
        <xdr:cNvSpPr/>
      </xdr:nvSpPr>
      <xdr:spPr>
        <a:xfrm>
          <a:off x="6921500" y="128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81084</xdr:rowOff>
    </xdr:from>
    <xdr:ext cx="599010" cy="259045"/>
    <xdr:sp macro="" textlink="">
      <xdr:nvSpPr>
        <xdr:cNvPr id="429" name="テキスト ボックス 428"/>
        <xdr:cNvSpPr txBox="1"/>
      </xdr:nvSpPr>
      <xdr:spPr>
        <a:xfrm>
          <a:off x="6672795" y="1259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67357</xdr:rowOff>
    </xdr:from>
    <xdr:to>
      <xdr:col>55</xdr:col>
      <xdr:colOff>0</xdr:colOff>
      <xdr:row>96</xdr:row>
      <xdr:rowOff>87232</xdr:rowOff>
    </xdr:to>
    <xdr:cxnSp macro="">
      <xdr:nvCxnSpPr>
        <xdr:cNvPr id="456" name="直線コネクタ 455"/>
        <xdr:cNvCxnSpPr/>
      </xdr:nvCxnSpPr>
      <xdr:spPr>
        <a:xfrm>
          <a:off x="9639300" y="16526557"/>
          <a:ext cx="838200" cy="1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85709</xdr:rowOff>
    </xdr:from>
    <xdr:ext cx="599010" cy="259045"/>
    <xdr:sp macro="" textlink="">
      <xdr:nvSpPr>
        <xdr:cNvPr id="457" name="普通建設事業費 （ うち更新整備　）平均値テキスト"/>
        <xdr:cNvSpPr txBox="1"/>
      </xdr:nvSpPr>
      <xdr:spPr>
        <a:xfrm>
          <a:off x="10528300" y="16544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67357</xdr:rowOff>
    </xdr:from>
    <xdr:to>
      <xdr:col>50</xdr:col>
      <xdr:colOff>114300</xdr:colOff>
      <xdr:row>97</xdr:row>
      <xdr:rowOff>36601</xdr:rowOff>
    </xdr:to>
    <xdr:cxnSp macro="">
      <xdr:nvCxnSpPr>
        <xdr:cNvPr id="459" name="直線コネクタ 458"/>
        <xdr:cNvCxnSpPr/>
      </xdr:nvCxnSpPr>
      <xdr:spPr>
        <a:xfrm flipV="1">
          <a:off x="8750300" y="16526557"/>
          <a:ext cx="889000" cy="14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12744</xdr:rowOff>
    </xdr:from>
    <xdr:ext cx="599010" cy="259045"/>
    <xdr:sp macro="" textlink="">
      <xdr:nvSpPr>
        <xdr:cNvPr id="461" name="テキスト ボックス 460"/>
        <xdr:cNvSpPr txBox="1"/>
      </xdr:nvSpPr>
      <xdr:spPr>
        <a:xfrm>
          <a:off x="9339795" y="1664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85117</xdr:rowOff>
    </xdr:from>
    <xdr:to>
      <xdr:col>45</xdr:col>
      <xdr:colOff>177800</xdr:colOff>
      <xdr:row>97</xdr:row>
      <xdr:rowOff>36601</xdr:rowOff>
    </xdr:to>
    <xdr:cxnSp macro="">
      <xdr:nvCxnSpPr>
        <xdr:cNvPr id="462" name="直線コネクタ 461"/>
        <xdr:cNvCxnSpPr/>
      </xdr:nvCxnSpPr>
      <xdr:spPr>
        <a:xfrm>
          <a:off x="7861300" y="16544317"/>
          <a:ext cx="889000" cy="12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82714</xdr:rowOff>
    </xdr:from>
    <xdr:ext cx="599010" cy="259045"/>
    <xdr:sp macro="" textlink="">
      <xdr:nvSpPr>
        <xdr:cNvPr id="464" name="テキスト ボックス 463"/>
        <xdr:cNvSpPr txBox="1"/>
      </xdr:nvSpPr>
      <xdr:spPr>
        <a:xfrm>
          <a:off x="8450795" y="1637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85117</xdr:rowOff>
    </xdr:from>
    <xdr:to>
      <xdr:col>41</xdr:col>
      <xdr:colOff>50800</xdr:colOff>
      <xdr:row>97</xdr:row>
      <xdr:rowOff>45700</xdr:rowOff>
    </xdr:to>
    <xdr:cxnSp macro="">
      <xdr:nvCxnSpPr>
        <xdr:cNvPr id="465" name="直線コネクタ 464"/>
        <xdr:cNvCxnSpPr/>
      </xdr:nvCxnSpPr>
      <xdr:spPr>
        <a:xfrm flipV="1">
          <a:off x="6972300" y="16544317"/>
          <a:ext cx="889000" cy="13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116625</xdr:rowOff>
    </xdr:from>
    <xdr:ext cx="599010" cy="259045"/>
    <xdr:sp macro="" textlink="">
      <xdr:nvSpPr>
        <xdr:cNvPr id="467" name="テキスト ボックス 466"/>
        <xdr:cNvSpPr txBox="1"/>
      </xdr:nvSpPr>
      <xdr:spPr>
        <a:xfrm>
          <a:off x="7561795" y="162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14670</xdr:rowOff>
    </xdr:from>
    <xdr:ext cx="599010" cy="259045"/>
    <xdr:sp macro="" textlink="">
      <xdr:nvSpPr>
        <xdr:cNvPr id="469" name="テキスト ボックス 468"/>
        <xdr:cNvSpPr txBox="1"/>
      </xdr:nvSpPr>
      <xdr:spPr>
        <a:xfrm>
          <a:off x="6672795" y="163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36432</xdr:rowOff>
    </xdr:from>
    <xdr:to>
      <xdr:col>55</xdr:col>
      <xdr:colOff>50800</xdr:colOff>
      <xdr:row>96</xdr:row>
      <xdr:rowOff>138032</xdr:rowOff>
    </xdr:to>
    <xdr:sp macro="" textlink="">
      <xdr:nvSpPr>
        <xdr:cNvPr id="475" name="楕円 474"/>
        <xdr:cNvSpPr/>
      </xdr:nvSpPr>
      <xdr:spPr>
        <a:xfrm>
          <a:off x="10426700" y="1649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59309</xdr:rowOff>
    </xdr:from>
    <xdr:ext cx="599010" cy="259045"/>
    <xdr:sp macro="" textlink="">
      <xdr:nvSpPr>
        <xdr:cNvPr id="476" name="普通建設事業費 （ うち更新整備　）該当値テキスト"/>
        <xdr:cNvSpPr txBox="1"/>
      </xdr:nvSpPr>
      <xdr:spPr>
        <a:xfrm>
          <a:off x="10528300" y="1634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16557</xdr:rowOff>
    </xdr:from>
    <xdr:to>
      <xdr:col>50</xdr:col>
      <xdr:colOff>165100</xdr:colOff>
      <xdr:row>96</xdr:row>
      <xdr:rowOff>118157</xdr:rowOff>
    </xdr:to>
    <xdr:sp macro="" textlink="">
      <xdr:nvSpPr>
        <xdr:cNvPr id="477" name="楕円 476"/>
        <xdr:cNvSpPr/>
      </xdr:nvSpPr>
      <xdr:spPr>
        <a:xfrm>
          <a:off x="9588500" y="1647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134684</xdr:rowOff>
    </xdr:from>
    <xdr:ext cx="599010" cy="259045"/>
    <xdr:sp macro="" textlink="">
      <xdr:nvSpPr>
        <xdr:cNvPr id="478" name="テキスト ボックス 477"/>
        <xdr:cNvSpPr txBox="1"/>
      </xdr:nvSpPr>
      <xdr:spPr>
        <a:xfrm>
          <a:off x="9339795" y="162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157251</xdr:rowOff>
    </xdr:from>
    <xdr:to>
      <xdr:col>46</xdr:col>
      <xdr:colOff>38100</xdr:colOff>
      <xdr:row>97</xdr:row>
      <xdr:rowOff>87401</xdr:rowOff>
    </xdr:to>
    <xdr:sp macro="" textlink="">
      <xdr:nvSpPr>
        <xdr:cNvPr id="479" name="楕円 478"/>
        <xdr:cNvSpPr/>
      </xdr:nvSpPr>
      <xdr:spPr>
        <a:xfrm>
          <a:off x="8699500" y="1661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78528</xdr:rowOff>
    </xdr:from>
    <xdr:ext cx="599010" cy="259045"/>
    <xdr:sp macro="" textlink="">
      <xdr:nvSpPr>
        <xdr:cNvPr id="480" name="テキスト ボックス 479"/>
        <xdr:cNvSpPr txBox="1"/>
      </xdr:nvSpPr>
      <xdr:spPr>
        <a:xfrm>
          <a:off x="8450795" y="1670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34317</xdr:rowOff>
    </xdr:from>
    <xdr:to>
      <xdr:col>41</xdr:col>
      <xdr:colOff>101600</xdr:colOff>
      <xdr:row>96</xdr:row>
      <xdr:rowOff>135917</xdr:rowOff>
    </xdr:to>
    <xdr:sp macro="" textlink="">
      <xdr:nvSpPr>
        <xdr:cNvPr id="481" name="楕円 480"/>
        <xdr:cNvSpPr/>
      </xdr:nvSpPr>
      <xdr:spPr>
        <a:xfrm>
          <a:off x="7810500" y="1649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127044</xdr:rowOff>
    </xdr:from>
    <xdr:ext cx="599010" cy="259045"/>
    <xdr:sp macro="" textlink="">
      <xdr:nvSpPr>
        <xdr:cNvPr id="482" name="テキスト ボックス 481"/>
        <xdr:cNvSpPr txBox="1"/>
      </xdr:nvSpPr>
      <xdr:spPr>
        <a:xfrm>
          <a:off x="7561795" y="1658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166350</xdr:rowOff>
    </xdr:from>
    <xdr:to>
      <xdr:col>36</xdr:col>
      <xdr:colOff>165100</xdr:colOff>
      <xdr:row>97</xdr:row>
      <xdr:rowOff>96500</xdr:rowOff>
    </xdr:to>
    <xdr:sp macro="" textlink="">
      <xdr:nvSpPr>
        <xdr:cNvPr id="483" name="楕円 482"/>
        <xdr:cNvSpPr/>
      </xdr:nvSpPr>
      <xdr:spPr>
        <a:xfrm>
          <a:off x="6921500" y="1662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87627</xdr:rowOff>
    </xdr:from>
    <xdr:ext cx="599010" cy="259045"/>
    <xdr:sp macro="" textlink="">
      <xdr:nvSpPr>
        <xdr:cNvPr id="484" name="テキスト ボックス 483"/>
        <xdr:cNvSpPr txBox="1"/>
      </xdr:nvSpPr>
      <xdr:spPr>
        <a:xfrm>
          <a:off x="6672795" y="1671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54337</xdr:rowOff>
    </xdr:from>
    <xdr:to>
      <xdr:col>85</xdr:col>
      <xdr:colOff>127000</xdr:colOff>
      <xdr:row>37</xdr:row>
      <xdr:rowOff>121454</xdr:rowOff>
    </xdr:to>
    <xdr:cxnSp macro="">
      <xdr:nvCxnSpPr>
        <xdr:cNvPr id="513" name="直線コネクタ 512"/>
        <xdr:cNvCxnSpPr/>
      </xdr:nvCxnSpPr>
      <xdr:spPr>
        <a:xfrm flipV="1">
          <a:off x="15481300" y="6397987"/>
          <a:ext cx="838200" cy="6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19866</xdr:rowOff>
    </xdr:from>
    <xdr:ext cx="534377" cy="259045"/>
    <xdr:sp macro="" textlink="">
      <xdr:nvSpPr>
        <xdr:cNvPr id="514" name="災害復旧事業費平均値テキスト"/>
        <xdr:cNvSpPr txBox="1"/>
      </xdr:nvSpPr>
      <xdr:spPr>
        <a:xfrm>
          <a:off x="16370300" y="6534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121454</xdr:rowOff>
    </xdr:from>
    <xdr:to>
      <xdr:col>81</xdr:col>
      <xdr:colOff>50800</xdr:colOff>
      <xdr:row>39</xdr:row>
      <xdr:rowOff>19251</xdr:rowOff>
    </xdr:to>
    <xdr:cxnSp macro="">
      <xdr:nvCxnSpPr>
        <xdr:cNvPr id="516" name="直線コネクタ 515"/>
        <xdr:cNvCxnSpPr/>
      </xdr:nvCxnSpPr>
      <xdr:spPr>
        <a:xfrm flipV="1">
          <a:off x="14592300" y="6465104"/>
          <a:ext cx="889000" cy="24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111409</xdr:rowOff>
    </xdr:from>
    <xdr:ext cx="534377" cy="259045"/>
    <xdr:sp macro="" textlink="">
      <xdr:nvSpPr>
        <xdr:cNvPr id="518" name="テキスト ボックス 517"/>
        <xdr:cNvSpPr txBox="1"/>
      </xdr:nvSpPr>
      <xdr:spPr>
        <a:xfrm>
          <a:off x="15214111" y="662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134926</xdr:rowOff>
    </xdr:from>
    <xdr:to>
      <xdr:col>76</xdr:col>
      <xdr:colOff>114300</xdr:colOff>
      <xdr:row>39</xdr:row>
      <xdr:rowOff>19251</xdr:rowOff>
    </xdr:to>
    <xdr:cxnSp macro="">
      <xdr:nvCxnSpPr>
        <xdr:cNvPr id="519" name="直線コネクタ 518"/>
        <xdr:cNvCxnSpPr/>
      </xdr:nvCxnSpPr>
      <xdr:spPr>
        <a:xfrm>
          <a:off x="13703300" y="6650026"/>
          <a:ext cx="889000" cy="5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1" name="テキスト ボックス 520"/>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64925</xdr:rowOff>
    </xdr:from>
    <xdr:to>
      <xdr:col>71</xdr:col>
      <xdr:colOff>177800</xdr:colOff>
      <xdr:row>38</xdr:row>
      <xdr:rowOff>134926</xdr:rowOff>
    </xdr:to>
    <xdr:cxnSp macro="">
      <xdr:nvCxnSpPr>
        <xdr:cNvPr id="522" name="直線コネクタ 521"/>
        <xdr:cNvCxnSpPr/>
      </xdr:nvCxnSpPr>
      <xdr:spPr>
        <a:xfrm>
          <a:off x="12814300" y="6580025"/>
          <a:ext cx="889000" cy="7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4" name="テキスト ボックス 523"/>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5" name="フローチャート: 判断 524"/>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137088</xdr:rowOff>
    </xdr:from>
    <xdr:ext cx="534377" cy="259045"/>
    <xdr:sp macro="" textlink="">
      <xdr:nvSpPr>
        <xdr:cNvPr id="526" name="テキスト ボックス 525"/>
        <xdr:cNvSpPr txBox="1"/>
      </xdr:nvSpPr>
      <xdr:spPr>
        <a:xfrm>
          <a:off x="12547111" y="665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3537</xdr:rowOff>
    </xdr:from>
    <xdr:to>
      <xdr:col>85</xdr:col>
      <xdr:colOff>177800</xdr:colOff>
      <xdr:row>37</xdr:row>
      <xdr:rowOff>105137</xdr:rowOff>
    </xdr:to>
    <xdr:sp macro="" textlink="">
      <xdr:nvSpPr>
        <xdr:cNvPr id="532" name="楕円 531"/>
        <xdr:cNvSpPr/>
      </xdr:nvSpPr>
      <xdr:spPr>
        <a:xfrm>
          <a:off x="16268700" y="634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26414</xdr:rowOff>
    </xdr:from>
    <xdr:ext cx="534377" cy="259045"/>
    <xdr:sp macro="" textlink="">
      <xdr:nvSpPr>
        <xdr:cNvPr id="533" name="災害復旧事業費該当値テキスト"/>
        <xdr:cNvSpPr txBox="1"/>
      </xdr:nvSpPr>
      <xdr:spPr>
        <a:xfrm>
          <a:off x="16370300" y="619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70654</xdr:rowOff>
    </xdr:from>
    <xdr:to>
      <xdr:col>81</xdr:col>
      <xdr:colOff>101600</xdr:colOff>
      <xdr:row>38</xdr:row>
      <xdr:rowOff>804</xdr:rowOff>
    </xdr:to>
    <xdr:sp macro="" textlink="">
      <xdr:nvSpPr>
        <xdr:cNvPr id="534" name="楕円 533"/>
        <xdr:cNvSpPr/>
      </xdr:nvSpPr>
      <xdr:spPr>
        <a:xfrm>
          <a:off x="15430500" y="641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17331</xdr:rowOff>
    </xdr:from>
    <xdr:ext cx="534377" cy="259045"/>
    <xdr:sp macro="" textlink="">
      <xdr:nvSpPr>
        <xdr:cNvPr id="535" name="テキスト ボックス 534"/>
        <xdr:cNvSpPr txBox="1"/>
      </xdr:nvSpPr>
      <xdr:spPr>
        <a:xfrm>
          <a:off x="15214111" y="618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139901</xdr:rowOff>
    </xdr:from>
    <xdr:to>
      <xdr:col>76</xdr:col>
      <xdr:colOff>165100</xdr:colOff>
      <xdr:row>39</xdr:row>
      <xdr:rowOff>70051</xdr:rowOff>
    </xdr:to>
    <xdr:sp macro="" textlink="">
      <xdr:nvSpPr>
        <xdr:cNvPr id="536" name="楕円 535"/>
        <xdr:cNvSpPr/>
      </xdr:nvSpPr>
      <xdr:spPr>
        <a:xfrm>
          <a:off x="14541500" y="665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61178</xdr:rowOff>
    </xdr:from>
    <xdr:ext cx="469744" cy="259045"/>
    <xdr:sp macro="" textlink="">
      <xdr:nvSpPr>
        <xdr:cNvPr id="537" name="テキスト ボックス 536"/>
        <xdr:cNvSpPr txBox="1"/>
      </xdr:nvSpPr>
      <xdr:spPr>
        <a:xfrm>
          <a:off x="14357428" y="674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84126</xdr:rowOff>
    </xdr:from>
    <xdr:to>
      <xdr:col>72</xdr:col>
      <xdr:colOff>38100</xdr:colOff>
      <xdr:row>39</xdr:row>
      <xdr:rowOff>14276</xdr:rowOff>
    </xdr:to>
    <xdr:sp macro="" textlink="">
      <xdr:nvSpPr>
        <xdr:cNvPr id="538" name="楕円 537"/>
        <xdr:cNvSpPr/>
      </xdr:nvSpPr>
      <xdr:spPr>
        <a:xfrm>
          <a:off x="13652500" y="659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5403</xdr:rowOff>
    </xdr:from>
    <xdr:ext cx="534377" cy="259045"/>
    <xdr:sp macro="" textlink="">
      <xdr:nvSpPr>
        <xdr:cNvPr id="539" name="テキスト ボックス 538"/>
        <xdr:cNvSpPr txBox="1"/>
      </xdr:nvSpPr>
      <xdr:spPr>
        <a:xfrm>
          <a:off x="13436111" y="669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14125</xdr:rowOff>
    </xdr:from>
    <xdr:to>
      <xdr:col>67</xdr:col>
      <xdr:colOff>101600</xdr:colOff>
      <xdr:row>38</xdr:row>
      <xdr:rowOff>115725</xdr:rowOff>
    </xdr:to>
    <xdr:sp macro="" textlink="">
      <xdr:nvSpPr>
        <xdr:cNvPr id="540" name="楕円 539"/>
        <xdr:cNvSpPr/>
      </xdr:nvSpPr>
      <xdr:spPr>
        <a:xfrm>
          <a:off x="12763500" y="652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132252</xdr:rowOff>
    </xdr:from>
    <xdr:ext cx="534377" cy="259045"/>
    <xdr:sp macro="" textlink="">
      <xdr:nvSpPr>
        <xdr:cNvPr id="541" name="テキスト ボックス 540"/>
        <xdr:cNvSpPr txBox="1"/>
      </xdr:nvSpPr>
      <xdr:spPr>
        <a:xfrm>
          <a:off x="12547111" y="630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140834</xdr:rowOff>
    </xdr:from>
    <xdr:to>
      <xdr:col>85</xdr:col>
      <xdr:colOff>127000</xdr:colOff>
      <xdr:row>76</xdr:row>
      <xdr:rowOff>6778</xdr:rowOff>
    </xdr:to>
    <xdr:cxnSp macro="">
      <xdr:nvCxnSpPr>
        <xdr:cNvPr id="617" name="直線コネクタ 616"/>
        <xdr:cNvCxnSpPr/>
      </xdr:nvCxnSpPr>
      <xdr:spPr>
        <a:xfrm flipV="1">
          <a:off x="15481300" y="12999584"/>
          <a:ext cx="838200" cy="3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71778</xdr:rowOff>
    </xdr:from>
    <xdr:ext cx="599010" cy="259045"/>
    <xdr:sp macro="" textlink="">
      <xdr:nvSpPr>
        <xdr:cNvPr id="618" name="公債費平均値テキスト"/>
        <xdr:cNvSpPr txBox="1"/>
      </xdr:nvSpPr>
      <xdr:spPr>
        <a:xfrm>
          <a:off x="16370300" y="13101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6778</xdr:rowOff>
    </xdr:from>
    <xdr:to>
      <xdr:col>81</xdr:col>
      <xdr:colOff>50800</xdr:colOff>
      <xdr:row>76</xdr:row>
      <xdr:rowOff>140596</xdr:rowOff>
    </xdr:to>
    <xdr:cxnSp macro="">
      <xdr:nvCxnSpPr>
        <xdr:cNvPr id="620" name="直線コネクタ 619"/>
        <xdr:cNvCxnSpPr/>
      </xdr:nvCxnSpPr>
      <xdr:spPr>
        <a:xfrm flipV="1">
          <a:off x="14592300" y="13036978"/>
          <a:ext cx="889000" cy="13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3458</xdr:rowOff>
    </xdr:from>
    <xdr:ext cx="599010" cy="259045"/>
    <xdr:sp macro="" textlink="">
      <xdr:nvSpPr>
        <xdr:cNvPr id="622" name="テキスト ボックス 621"/>
        <xdr:cNvSpPr txBox="1"/>
      </xdr:nvSpPr>
      <xdr:spPr>
        <a:xfrm>
          <a:off x="15181795" y="1320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60454</xdr:rowOff>
    </xdr:from>
    <xdr:to>
      <xdr:col>76</xdr:col>
      <xdr:colOff>114300</xdr:colOff>
      <xdr:row>76</xdr:row>
      <xdr:rowOff>140596</xdr:rowOff>
    </xdr:to>
    <xdr:cxnSp macro="">
      <xdr:nvCxnSpPr>
        <xdr:cNvPr id="623" name="直線コネクタ 622"/>
        <xdr:cNvCxnSpPr/>
      </xdr:nvCxnSpPr>
      <xdr:spPr>
        <a:xfrm>
          <a:off x="13703300" y="13090654"/>
          <a:ext cx="889000" cy="8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60972</xdr:rowOff>
    </xdr:from>
    <xdr:ext cx="599010" cy="259045"/>
    <xdr:sp macro="" textlink="">
      <xdr:nvSpPr>
        <xdr:cNvPr id="625" name="テキスト ボックス 624"/>
        <xdr:cNvSpPr txBox="1"/>
      </xdr:nvSpPr>
      <xdr:spPr>
        <a:xfrm>
          <a:off x="14292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60454</xdr:rowOff>
    </xdr:from>
    <xdr:to>
      <xdr:col>71</xdr:col>
      <xdr:colOff>177800</xdr:colOff>
      <xdr:row>77</xdr:row>
      <xdr:rowOff>19385</xdr:rowOff>
    </xdr:to>
    <xdr:cxnSp macro="">
      <xdr:nvCxnSpPr>
        <xdr:cNvPr id="626" name="直線コネクタ 625"/>
        <xdr:cNvCxnSpPr/>
      </xdr:nvCxnSpPr>
      <xdr:spPr>
        <a:xfrm flipV="1">
          <a:off x="12814300" y="13090654"/>
          <a:ext cx="889000" cy="1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65067</xdr:rowOff>
    </xdr:from>
    <xdr:ext cx="599010" cy="259045"/>
    <xdr:sp macro="" textlink="">
      <xdr:nvSpPr>
        <xdr:cNvPr id="628" name="テキスト ボックス 627"/>
        <xdr:cNvSpPr txBox="1"/>
      </xdr:nvSpPr>
      <xdr:spPr>
        <a:xfrm>
          <a:off x="13403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71691</xdr:rowOff>
    </xdr:from>
    <xdr:ext cx="599010" cy="259045"/>
    <xdr:sp macro="" textlink="">
      <xdr:nvSpPr>
        <xdr:cNvPr id="630" name="テキスト ボックス 629"/>
        <xdr:cNvSpPr txBox="1"/>
      </xdr:nvSpPr>
      <xdr:spPr>
        <a:xfrm>
          <a:off x="12514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90034</xdr:rowOff>
    </xdr:from>
    <xdr:to>
      <xdr:col>85</xdr:col>
      <xdr:colOff>177800</xdr:colOff>
      <xdr:row>76</xdr:row>
      <xdr:rowOff>20185</xdr:rowOff>
    </xdr:to>
    <xdr:sp macro="" textlink="">
      <xdr:nvSpPr>
        <xdr:cNvPr id="636" name="楕円 635"/>
        <xdr:cNvSpPr/>
      </xdr:nvSpPr>
      <xdr:spPr>
        <a:xfrm>
          <a:off x="16268700" y="129487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112911</xdr:rowOff>
    </xdr:from>
    <xdr:ext cx="599010" cy="259045"/>
    <xdr:sp macro="" textlink="">
      <xdr:nvSpPr>
        <xdr:cNvPr id="637" name="公債費該当値テキスト"/>
        <xdr:cNvSpPr txBox="1"/>
      </xdr:nvSpPr>
      <xdr:spPr>
        <a:xfrm>
          <a:off x="16370300" y="12800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127428</xdr:rowOff>
    </xdr:from>
    <xdr:to>
      <xdr:col>81</xdr:col>
      <xdr:colOff>101600</xdr:colOff>
      <xdr:row>76</xdr:row>
      <xdr:rowOff>57578</xdr:rowOff>
    </xdr:to>
    <xdr:sp macro="" textlink="">
      <xdr:nvSpPr>
        <xdr:cNvPr id="638" name="楕円 637"/>
        <xdr:cNvSpPr/>
      </xdr:nvSpPr>
      <xdr:spPr>
        <a:xfrm>
          <a:off x="15430500" y="1298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74105</xdr:rowOff>
    </xdr:from>
    <xdr:ext cx="599010" cy="259045"/>
    <xdr:sp macro="" textlink="">
      <xdr:nvSpPr>
        <xdr:cNvPr id="639" name="テキスト ボックス 638"/>
        <xdr:cNvSpPr txBox="1"/>
      </xdr:nvSpPr>
      <xdr:spPr>
        <a:xfrm>
          <a:off x="15181795" y="1276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89796</xdr:rowOff>
    </xdr:from>
    <xdr:to>
      <xdr:col>76</xdr:col>
      <xdr:colOff>165100</xdr:colOff>
      <xdr:row>77</xdr:row>
      <xdr:rowOff>19946</xdr:rowOff>
    </xdr:to>
    <xdr:sp macro="" textlink="">
      <xdr:nvSpPr>
        <xdr:cNvPr id="640" name="楕円 639"/>
        <xdr:cNvSpPr/>
      </xdr:nvSpPr>
      <xdr:spPr>
        <a:xfrm>
          <a:off x="14541500" y="1311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36473</xdr:rowOff>
    </xdr:from>
    <xdr:ext cx="599010" cy="259045"/>
    <xdr:sp macro="" textlink="">
      <xdr:nvSpPr>
        <xdr:cNvPr id="641" name="テキスト ボックス 640"/>
        <xdr:cNvSpPr txBox="1"/>
      </xdr:nvSpPr>
      <xdr:spPr>
        <a:xfrm>
          <a:off x="14292795" y="1289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9654</xdr:rowOff>
    </xdr:from>
    <xdr:to>
      <xdr:col>72</xdr:col>
      <xdr:colOff>38100</xdr:colOff>
      <xdr:row>76</xdr:row>
      <xdr:rowOff>111254</xdr:rowOff>
    </xdr:to>
    <xdr:sp macro="" textlink="">
      <xdr:nvSpPr>
        <xdr:cNvPr id="642" name="楕円 641"/>
        <xdr:cNvSpPr/>
      </xdr:nvSpPr>
      <xdr:spPr>
        <a:xfrm>
          <a:off x="13652500" y="1303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127781</xdr:rowOff>
    </xdr:from>
    <xdr:ext cx="599010" cy="259045"/>
    <xdr:sp macro="" textlink="">
      <xdr:nvSpPr>
        <xdr:cNvPr id="643" name="テキスト ボックス 642"/>
        <xdr:cNvSpPr txBox="1"/>
      </xdr:nvSpPr>
      <xdr:spPr>
        <a:xfrm>
          <a:off x="13403795" y="1281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140035</xdr:rowOff>
    </xdr:from>
    <xdr:to>
      <xdr:col>67</xdr:col>
      <xdr:colOff>101600</xdr:colOff>
      <xdr:row>77</xdr:row>
      <xdr:rowOff>70185</xdr:rowOff>
    </xdr:to>
    <xdr:sp macro="" textlink="">
      <xdr:nvSpPr>
        <xdr:cNvPr id="644" name="楕円 643"/>
        <xdr:cNvSpPr/>
      </xdr:nvSpPr>
      <xdr:spPr>
        <a:xfrm>
          <a:off x="12763500" y="1317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86713</xdr:rowOff>
    </xdr:from>
    <xdr:ext cx="599010" cy="259045"/>
    <xdr:sp macro="" textlink="">
      <xdr:nvSpPr>
        <xdr:cNvPr id="645" name="テキスト ボックス 644"/>
        <xdr:cNvSpPr txBox="1"/>
      </xdr:nvSpPr>
      <xdr:spPr>
        <a:xfrm>
          <a:off x="12514795" y="1294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117504</xdr:rowOff>
    </xdr:from>
    <xdr:to>
      <xdr:col>85</xdr:col>
      <xdr:colOff>127000</xdr:colOff>
      <xdr:row>98</xdr:row>
      <xdr:rowOff>120600</xdr:rowOff>
    </xdr:to>
    <xdr:cxnSp macro="">
      <xdr:nvCxnSpPr>
        <xdr:cNvPr id="672" name="直線コネクタ 671"/>
        <xdr:cNvCxnSpPr/>
      </xdr:nvCxnSpPr>
      <xdr:spPr>
        <a:xfrm flipV="1">
          <a:off x="15481300" y="16919604"/>
          <a:ext cx="838200" cy="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49559</xdr:rowOff>
    </xdr:from>
    <xdr:ext cx="599010" cy="259045"/>
    <xdr:sp macro="" textlink="">
      <xdr:nvSpPr>
        <xdr:cNvPr id="673" name="積立金平均値テキスト"/>
        <xdr:cNvSpPr txBox="1"/>
      </xdr:nvSpPr>
      <xdr:spPr>
        <a:xfrm>
          <a:off x="16370300" y="16508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127296</xdr:rowOff>
    </xdr:from>
    <xdr:to>
      <xdr:col>81</xdr:col>
      <xdr:colOff>50800</xdr:colOff>
      <xdr:row>98</xdr:row>
      <xdr:rowOff>120600</xdr:rowOff>
    </xdr:to>
    <xdr:cxnSp macro="">
      <xdr:nvCxnSpPr>
        <xdr:cNvPr id="675" name="直線コネクタ 674"/>
        <xdr:cNvCxnSpPr/>
      </xdr:nvCxnSpPr>
      <xdr:spPr>
        <a:xfrm>
          <a:off x="14592300" y="16757946"/>
          <a:ext cx="889000" cy="16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99654</xdr:rowOff>
    </xdr:from>
    <xdr:ext cx="599010" cy="259045"/>
    <xdr:sp macro="" textlink="">
      <xdr:nvSpPr>
        <xdr:cNvPr id="677" name="テキスト ボックス 676"/>
        <xdr:cNvSpPr txBox="1"/>
      </xdr:nvSpPr>
      <xdr:spPr>
        <a:xfrm>
          <a:off x="15181795" y="1638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127296</xdr:rowOff>
    </xdr:from>
    <xdr:to>
      <xdr:col>76</xdr:col>
      <xdr:colOff>114300</xdr:colOff>
      <xdr:row>98</xdr:row>
      <xdr:rowOff>93287</xdr:rowOff>
    </xdr:to>
    <xdr:cxnSp macro="">
      <xdr:nvCxnSpPr>
        <xdr:cNvPr id="678" name="直線コネクタ 677"/>
        <xdr:cNvCxnSpPr/>
      </xdr:nvCxnSpPr>
      <xdr:spPr>
        <a:xfrm flipV="1">
          <a:off x="13703300" y="16757946"/>
          <a:ext cx="889000" cy="13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138513</xdr:rowOff>
    </xdr:from>
    <xdr:ext cx="599010" cy="259045"/>
    <xdr:sp macro="" textlink="">
      <xdr:nvSpPr>
        <xdr:cNvPr id="680" name="テキスト ボックス 679"/>
        <xdr:cNvSpPr txBox="1"/>
      </xdr:nvSpPr>
      <xdr:spPr>
        <a:xfrm>
          <a:off x="14292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79443</xdr:rowOff>
    </xdr:from>
    <xdr:to>
      <xdr:col>71</xdr:col>
      <xdr:colOff>177800</xdr:colOff>
      <xdr:row>98</xdr:row>
      <xdr:rowOff>93287</xdr:rowOff>
    </xdr:to>
    <xdr:cxnSp macro="">
      <xdr:nvCxnSpPr>
        <xdr:cNvPr id="681" name="直線コネクタ 680"/>
        <xdr:cNvCxnSpPr/>
      </xdr:nvCxnSpPr>
      <xdr:spPr>
        <a:xfrm>
          <a:off x="12814300" y="16881543"/>
          <a:ext cx="889000" cy="1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70265</xdr:rowOff>
    </xdr:from>
    <xdr:ext cx="599010" cy="259045"/>
    <xdr:sp macro="" textlink="">
      <xdr:nvSpPr>
        <xdr:cNvPr id="683" name="テキスト ボックス 682"/>
        <xdr:cNvSpPr txBox="1"/>
      </xdr:nvSpPr>
      <xdr:spPr>
        <a:xfrm>
          <a:off x="13403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113118</xdr:rowOff>
    </xdr:from>
    <xdr:ext cx="599010" cy="259045"/>
    <xdr:sp macro="" textlink="">
      <xdr:nvSpPr>
        <xdr:cNvPr id="685" name="テキスト ボックス 684"/>
        <xdr:cNvSpPr txBox="1"/>
      </xdr:nvSpPr>
      <xdr:spPr>
        <a:xfrm>
          <a:off x="12514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66704</xdr:rowOff>
    </xdr:from>
    <xdr:to>
      <xdr:col>85</xdr:col>
      <xdr:colOff>177800</xdr:colOff>
      <xdr:row>98</xdr:row>
      <xdr:rowOff>168304</xdr:rowOff>
    </xdr:to>
    <xdr:sp macro="" textlink="">
      <xdr:nvSpPr>
        <xdr:cNvPr id="691" name="楕円 690"/>
        <xdr:cNvSpPr/>
      </xdr:nvSpPr>
      <xdr:spPr>
        <a:xfrm>
          <a:off x="16268700" y="1686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153081</xdr:rowOff>
    </xdr:from>
    <xdr:ext cx="469744" cy="259045"/>
    <xdr:sp macro="" textlink="">
      <xdr:nvSpPr>
        <xdr:cNvPr id="692" name="積立金該当値テキスト"/>
        <xdr:cNvSpPr txBox="1"/>
      </xdr:nvSpPr>
      <xdr:spPr>
        <a:xfrm>
          <a:off x="16370300" y="1678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69800</xdr:rowOff>
    </xdr:from>
    <xdr:to>
      <xdr:col>81</xdr:col>
      <xdr:colOff>101600</xdr:colOff>
      <xdr:row>98</xdr:row>
      <xdr:rowOff>171400</xdr:rowOff>
    </xdr:to>
    <xdr:sp macro="" textlink="">
      <xdr:nvSpPr>
        <xdr:cNvPr id="693" name="楕円 692"/>
        <xdr:cNvSpPr/>
      </xdr:nvSpPr>
      <xdr:spPr>
        <a:xfrm>
          <a:off x="15430500" y="1687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162527</xdr:rowOff>
    </xdr:from>
    <xdr:ext cx="469744" cy="259045"/>
    <xdr:sp macro="" textlink="">
      <xdr:nvSpPr>
        <xdr:cNvPr id="694" name="テキスト ボックス 693"/>
        <xdr:cNvSpPr txBox="1"/>
      </xdr:nvSpPr>
      <xdr:spPr>
        <a:xfrm>
          <a:off x="15246428" y="1696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76496</xdr:rowOff>
    </xdr:from>
    <xdr:to>
      <xdr:col>76</xdr:col>
      <xdr:colOff>165100</xdr:colOff>
      <xdr:row>98</xdr:row>
      <xdr:rowOff>6646</xdr:rowOff>
    </xdr:to>
    <xdr:sp macro="" textlink="">
      <xdr:nvSpPr>
        <xdr:cNvPr id="695" name="楕円 694"/>
        <xdr:cNvSpPr/>
      </xdr:nvSpPr>
      <xdr:spPr>
        <a:xfrm>
          <a:off x="14541500" y="1670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169223</xdr:rowOff>
    </xdr:from>
    <xdr:ext cx="534377" cy="259045"/>
    <xdr:sp macro="" textlink="">
      <xdr:nvSpPr>
        <xdr:cNvPr id="696" name="テキスト ボックス 695"/>
        <xdr:cNvSpPr txBox="1"/>
      </xdr:nvSpPr>
      <xdr:spPr>
        <a:xfrm>
          <a:off x="14325111" y="1679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42487</xdr:rowOff>
    </xdr:from>
    <xdr:to>
      <xdr:col>72</xdr:col>
      <xdr:colOff>38100</xdr:colOff>
      <xdr:row>98</xdr:row>
      <xdr:rowOff>144087</xdr:rowOff>
    </xdr:to>
    <xdr:sp macro="" textlink="">
      <xdr:nvSpPr>
        <xdr:cNvPr id="697" name="楕円 696"/>
        <xdr:cNvSpPr/>
      </xdr:nvSpPr>
      <xdr:spPr>
        <a:xfrm>
          <a:off x="13652500" y="1684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135214</xdr:rowOff>
    </xdr:from>
    <xdr:ext cx="534377" cy="259045"/>
    <xdr:sp macro="" textlink="">
      <xdr:nvSpPr>
        <xdr:cNvPr id="698" name="テキスト ボックス 697"/>
        <xdr:cNvSpPr txBox="1"/>
      </xdr:nvSpPr>
      <xdr:spPr>
        <a:xfrm>
          <a:off x="13436111" y="169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28643</xdr:rowOff>
    </xdr:from>
    <xdr:to>
      <xdr:col>67</xdr:col>
      <xdr:colOff>101600</xdr:colOff>
      <xdr:row>98</xdr:row>
      <xdr:rowOff>130243</xdr:rowOff>
    </xdr:to>
    <xdr:sp macro="" textlink="">
      <xdr:nvSpPr>
        <xdr:cNvPr id="699" name="楕円 698"/>
        <xdr:cNvSpPr/>
      </xdr:nvSpPr>
      <xdr:spPr>
        <a:xfrm>
          <a:off x="12763500" y="1683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121370</xdr:rowOff>
    </xdr:from>
    <xdr:ext cx="534377" cy="259045"/>
    <xdr:sp macro="" textlink="">
      <xdr:nvSpPr>
        <xdr:cNvPr id="700" name="テキスト ボックス 699"/>
        <xdr:cNvSpPr txBox="1"/>
      </xdr:nvSpPr>
      <xdr:spPr>
        <a:xfrm>
          <a:off x="12547111" y="1692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116817</xdr:rowOff>
    </xdr:from>
    <xdr:to>
      <xdr:col>116</xdr:col>
      <xdr:colOff>63500</xdr:colOff>
      <xdr:row>38</xdr:row>
      <xdr:rowOff>139700</xdr:rowOff>
    </xdr:to>
    <xdr:cxnSp macro="">
      <xdr:nvCxnSpPr>
        <xdr:cNvPr id="727" name="直線コネクタ 726"/>
        <xdr:cNvCxnSpPr/>
      </xdr:nvCxnSpPr>
      <xdr:spPr>
        <a:xfrm flipV="1">
          <a:off x="21323300" y="6289017"/>
          <a:ext cx="838200" cy="36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107103</xdr:rowOff>
    </xdr:from>
    <xdr:ext cx="469744" cy="259045"/>
    <xdr:sp macro="" textlink="">
      <xdr:nvSpPr>
        <xdr:cNvPr id="728" name="投資及び出資金平均値テキスト"/>
        <xdr:cNvSpPr txBox="1"/>
      </xdr:nvSpPr>
      <xdr:spPr>
        <a:xfrm>
          <a:off x="22212300" y="6450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70526</xdr:rowOff>
    </xdr:from>
    <xdr:to>
      <xdr:col>107</xdr:col>
      <xdr:colOff>50800</xdr:colOff>
      <xdr:row>38</xdr:row>
      <xdr:rowOff>139700</xdr:rowOff>
    </xdr:to>
    <xdr:cxnSp macro="">
      <xdr:nvCxnSpPr>
        <xdr:cNvPr id="733" name="直線コネクタ 732"/>
        <xdr:cNvCxnSpPr/>
      </xdr:nvCxnSpPr>
      <xdr:spPr>
        <a:xfrm>
          <a:off x="19545300" y="6414176"/>
          <a:ext cx="889000" cy="24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70526</xdr:rowOff>
    </xdr:from>
    <xdr:to>
      <xdr:col>102</xdr:col>
      <xdr:colOff>114300</xdr:colOff>
      <xdr:row>38</xdr:row>
      <xdr:rowOff>139700</xdr:rowOff>
    </xdr:to>
    <xdr:cxnSp macro="">
      <xdr:nvCxnSpPr>
        <xdr:cNvPr id="736" name="直線コネクタ 735"/>
        <xdr:cNvCxnSpPr/>
      </xdr:nvCxnSpPr>
      <xdr:spPr>
        <a:xfrm flipV="1">
          <a:off x="18656300" y="6414176"/>
          <a:ext cx="889000" cy="24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162585</xdr:rowOff>
    </xdr:from>
    <xdr:ext cx="378565" cy="259045"/>
    <xdr:sp macro="" textlink="">
      <xdr:nvSpPr>
        <xdr:cNvPr id="738" name="テキスト ボックス 737"/>
        <xdr:cNvSpPr txBox="1"/>
      </xdr:nvSpPr>
      <xdr:spPr>
        <a:xfrm>
          <a:off x="19356017" y="6677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0" name="テキスト ボックス 739"/>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66017</xdr:rowOff>
    </xdr:from>
    <xdr:to>
      <xdr:col>116</xdr:col>
      <xdr:colOff>114300</xdr:colOff>
      <xdr:row>36</xdr:row>
      <xdr:rowOff>167617</xdr:rowOff>
    </xdr:to>
    <xdr:sp macro="" textlink="">
      <xdr:nvSpPr>
        <xdr:cNvPr id="746" name="楕円 745"/>
        <xdr:cNvSpPr/>
      </xdr:nvSpPr>
      <xdr:spPr>
        <a:xfrm>
          <a:off x="22110700" y="623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88894</xdr:rowOff>
    </xdr:from>
    <xdr:ext cx="534377" cy="259045"/>
    <xdr:sp macro="" textlink="">
      <xdr:nvSpPr>
        <xdr:cNvPr id="747" name="投資及び出資金該当値テキスト"/>
        <xdr:cNvSpPr txBox="1"/>
      </xdr:nvSpPr>
      <xdr:spPr>
        <a:xfrm>
          <a:off x="22212300" y="608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19726</xdr:rowOff>
    </xdr:from>
    <xdr:to>
      <xdr:col>102</xdr:col>
      <xdr:colOff>165100</xdr:colOff>
      <xdr:row>37</xdr:row>
      <xdr:rowOff>121326</xdr:rowOff>
    </xdr:to>
    <xdr:sp macro="" textlink="">
      <xdr:nvSpPr>
        <xdr:cNvPr id="752" name="楕円 751"/>
        <xdr:cNvSpPr/>
      </xdr:nvSpPr>
      <xdr:spPr>
        <a:xfrm>
          <a:off x="19494500" y="636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137853</xdr:rowOff>
    </xdr:from>
    <xdr:ext cx="534377" cy="259045"/>
    <xdr:sp macro="" textlink="">
      <xdr:nvSpPr>
        <xdr:cNvPr id="753" name="テキスト ボックス 752"/>
        <xdr:cNvSpPr txBox="1"/>
      </xdr:nvSpPr>
      <xdr:spPr>
        <a:xfrm>
          <a:off x="19278111" y="613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126075</xdr:rowOff>
    </xdr:from>
    <xdr:to>
      <xdr:col>116</xdr:col>
      <xdr:colOff>63500</xdr:colOff>
      <xdr:row>57</xdr:row>
      <xdr:rowOff>132202</xdr:rowOff>
    </xdr:to>
    <xdr:cxnSp macro="">
      <xdr:nvCxnSpPr>
        <xdr:cNvPr id="782" name="直線コネクタ 781"/>
        <xdr:cNvCxnSpPr/>
      </xdr:nvCxnSpPr>
      <xdr:spPr>
        <a:xfrm flipV="1">
          <a:off x="21323300" y="9898725"/>
          <a:ext cx="8382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57406</xdr:rowOff>
    </xdr:from>
    <xdr:ext cx="469744" cy="259045"/>
    <xdr:sp macro="" textlink="">
      <xdr:nvSpPr>
        <xdr:cNvPr id="783" name="貸付金平均値テキスト"/>
        <xdr:cNvSpPr txBox="1"/>
      </xdr:nvSpPr>
      <xdr:spPr>
        <a:xfrm>
          <a:off x="22212300" y="9830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132202</xdr:rowOff>
    </xdr:from>
    <xdr:to>
      <xdr:col>111</xdr:col>
      <xdr:colOff>177800</xdr:colOff>
      <xdr:row>57</xdr:row>
      <xdr:rowOff>138306</xdr:rowOff>
    </xdr:to>
    <xdr:cxnSp macro="">
      <xdr:nvCxnSpPr>
        <xdr:cNvPr id="785" name="直線コネクタ 784"/>
        <xdr:cNvCxnSpPr/>
      </xdr:nvCxnSpPr>
      <xdr:spPr>
        <a:xfrm flipV="1">
          <a:off x="20434300" y="9904852"/>
          <a:ext cx="889000" cy="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87" name="テキスト ボックス 786"/>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138306</xdr:rowOff>
    </xdr:from>
    <xdr:to>
      <xdr:col>107</xdr:col>
      <xdr:colOff>50800</xdr:colOff>
      <xdr:row>58</xdr:row>
      <xdr:rowOff>44900</xdr:rowOff>
    </xdr:to>
    <xdr:cxnSp macro="">
      <xdr:nvCxnSpPr>
        <xdr:cNvPr id="788" name="直線コネクタ 787"/>
        <xdr:cNvCxnSpPr/>
      </xdr:nvCxnSpPr>
      <xdr:spPr>
        <a:xfrm flipV="1">
          <a:off x="19545300" y="9910956"/>
          <a:ext cx="889000" cy="7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51325</xdr:rowOff>
    </xdr:from>
    <xdr:ext cx="469744" cy="259045"/>
    <xdr:sp macro="" textlink="">
      <xdr:nvSpPr>
        <xdr:cNvPr id="790" name="テキスト ボックス 789"/>
        <xdr:cNvSpPr txBox="1"/>
      </xdr:nvSpPr>
      <xdr:spPr>
        <a:xfrm>
          <a:off x="20199428" y="999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44900</xdr:rowOff>
    </xdr:from>
    <xdr:to>
      <xdr:col>102</xdr:col>
      <xdr:colOff>114300</xdr:colOff>
      <xdr:row>58</xdr:row>
      <xdr:rowOff>46980</xdr:rowOff>
    </xdr:to>
    <xdr:cxnSp macro="">
      <xdr:nvCxnSpPr>
        <xdr:cNvPr id="791" name="直線コネクタ 790"/>
        <xdr:cNvCxnSpPr/>
      </xdr:nvCxnSpPr>
      <xdr:spPr>
        <a:xfrm flipV="1">
          <a:off x="18656300" y="9989000"/>
          <a:ext cx="8890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3" name="テキスト ボックス 792"/>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4" name="フローチャート: 判断 793"/>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10568</xdr:rowOff>
    </xdr:from>
    <xdr:ext cx="469744" cy="259045"/>
    <xdr:sp macro="" textlink="">
      <xdr:nvSpPr>
        <xdr:cNvPr id="795" name="テキスト ボックス 794"/>
        <xdr:cNvSpPr txBox="1"/>
      </xdr:nvSpPr>
      <xdr:spPr>
        <a:xfrm>
          <a:off x="18421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75275</xdr:rowOff>
    </xdr:from>
    <xdr:to>
      <xdr:col>116</xdr:col>
      <xdr:colOff>114300</xdr:colOff>
      <xdr:row>58</xdr:row>
      <xdr:rowOff>5425</xdr:rowOff>
    </xdr:to>
    <xdr:sp macro="" textlink="">
      <xdr:nvSpPr>
        <xdr:cNvPr id="801" name="楕円 800"/>
        <xdr:cNvSpPr/>
      </xdr:nvSpPr>
      <xdr:spPr>
        <a:xfrm>
          <a:off x="22110700" y="98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98152</xdr:rowOff>
    </xdr:from>
    <xdr:ext cx="469744" cy="259045"/>
    <xdr:sp macro="" textlink="">
      <xdr:nvSpPr>
        <xdr:cNvPr id="802" name="貸付金該当値テキスト"/>
        <xdr:cNvSpPr txBox="1"/>
      </xdr:nvSpPr>
      <xdr:spPr>
        <a:xfrm>
          <a:off x="22212300" y="969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81402</xdr:rowOff>
    </xdr:from>
    <xdr:to>
      <xdr:col>112</xdr:col>
      <xdr:colOff>38100</xdr:colOff>
      <xdr:row>58</xdr:row>
      <xdr:rowOff>11552</xdr:rowOff>
    </xdr:to>
    <xdr:sp macro="" textlink="">
      <xdr:nvSpPr>
        <xdr:cNvPr id="803" name="楕円 802"/>
        <xdr:cNvSpPr/>
      </xdr:nvSpPr>
      <xdr:spPr>
        <a:xfrm>
          <a:off x="21272500" y="985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2679</xdr:rowOff>
    </xdr:from>
    <xdr:ext cx="469744" cy="259045"/>
    <xdr:sp macro="" textlink="">
      <xdr:nvSpPr>
        <xdr:cNvPr id="804" name="テキスト ボックス 803"/>
        <xdr:cNvSpPr txBox="1"/>
      </xdr:nvSpPr>
      <xdr:spPr>
        <a:xfrm>
          <a:off x="21088428" y="994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87506</xdr:rowOff>
    </xdr:from>
    <xdr:to>
      <xdr:col>107</xdr:col>
      <xdr:colOff>101600</xdr:colOff>
      <xdr:row>58</xdr:row>
      <xdr:rowOff>17656</xdr:rowOff>
    </xdr:to>
    <xdr:sp macro="" textlink="">
      <xdr:nvSpPr>
        <xdr:cNvPr id="805" name="楕円 804"/>
        <xdr:cNvSpPr/>
      </xdr:nvSpPr>
      <xdr:spPr>
        <a:xfrm>
          <a:off x="20383500" y="986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34183</xdr:rowOff>
    </xdr:from>
    <xdr:ext cx="469744" cy="259045"/>
    <xdr:sp macro="" textlink="">
      <xdr:nvSpPr>
        <xdr:cNvPr id="806" name="テキスト ボックス 805"/>
        <xdr:cNvSpPr txBox="1"/>
      </xdr:nvSpPr>
      <xdr:spPr>
        <a:xfrm>
          <a:off x="20199428" y="963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165550</xdr:rowOff>
    </xdr:from>
    <xdr:to>
      <xdr:col>102</xdr:col>
      <xdr:colOff>165100</xdr:colOff>
      <xdr:row>58</xdr:row>
      <xdr:rowOff>95700</xdr:rowOff>
    </xdr:to>
    <xdr:sp macro="" textlink="">
      <xdr:nvSpPr>
        <xdr:cNvPr id="807" name="楕円 806"/>
        <xdr:cNvSpPr/>
      </xdr:nvSpPr>
      <xdr:spPr>
        <a:xfrm>
          <a:off x="19494500" y="99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86827</xdr:rowOff>
    </xdr:from>
    <xdr:ext cx="469744" cy="259045"/>
    <xdr:sp macro="" textlink="">
      <xdr:nvSpPr>
        <xdr:cNvPr id="808" name="テキスト ボックス 807"/>
        <xdr:cNvSpPr txBox="1"/>
      </xdr:nvSpPr>
      <xdr:spPr>
        <a:xfrm>
          <a:off x="19310428" y="100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167630</xdr:rowOff>
    </xdr:from>
    <xdr:to>
      <xdr:col>98</xdr:col>
      <xdr:colOff>38100</xdr:colOff>
      <xdr:row>58</xdr:row>
      <xdr:rowOff>97780</xdr:rowOff>
    </xdr:to>
    <xdr:sp macro="" textlink="">
      <xdr:nvSpPr>
        <xdr:cNvPr id="809" name="楕円 808"/>
        <xdr:cNvSpPr/>
      </xdr:nvSpPr>
      <xdr:spPr>
        <a:xfrm>
          <a:off x="18605500" y="9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88907</xdr:rowOff>
    </xdr:from>
    <xdr:ext cx="469744" cy="259045"/>
    <xdr:sp macro="" textlink="">
      <xdr:nvSpPr>
        <xdr:cNvPr id="810" name="テキスト ボックス 809"/>
        <xdr:cNvSpPr txBox="1"/>
      </xdr:nvSpPr>
      <xdr:spPr>
        <a:xfrm>
          <a:off x="18421428" y="1003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21" name="直線コネクタ 820"/>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22" name="テキスト ボックス 821"/>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23" name="直線コネクタ 822"/>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24" name="テキスト ボックス 823"/>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25" name="直線コネクタ 824"/>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26" name="テキスト ボックス 825"/>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29" name="直線コネクタ 828"/>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0" name="テキスト ボックス 829"/>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31" name="直線コネクタ 830"/>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32" name="テキスト ボックス 831"/>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33" name="直線コネクタ 832"/>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34" name="テキスト ボックス 833"/>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127841</xdr:rowOff>
    </xdr:from>
    <xdr:to>
      <xdr:col>116</xdr:col>
      <xdr:colOff>62864</xdr:colOff>
      <xdr:row>78</xdr:row>
      <xdr:rowOff>115763</xdr:rowOff>
    </xdr:to>
    <xdr:cxnSp macro="">
      <xdr:nvCxnSpPr>
        <xdr:cNvPr id="838" name="直線コネクタ 837"/>
        <xdr:cNvCxnSpPr/>
      </xdr:nvCxnSpPr>
      <xdr:spPr>
        <a:xfrm flipV="1">
          <a:off x="22159595" y="12300791"/>
          <a:ext cx="1269" cy="118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119590</xdr:rowOff>
    </xdr:from>
    <xdr:ext cx="534377" cy="259045"/>
    <xdr:sp macro="" textlink="">
      <xdr:nvSpPr>
        <xdr:cNvPr id="839" name="繰出金最小値テキスト"/>
        <xdr:cNvSpPr txBox="1"/>
      </xdr:nvSpPr>
      <xdr:spPr>
        <a:xfrm>
          <a:off x="22212300" y="1349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115763</xdr:rowOff>
    </xdr:from>
    <xdr:to>
      <xdr:col>116</xdr:col>
      <xdr:colOff>152400</xdr:colOff>
      <xdr:row>78</xdr:row>
      <xdr:rowOff>115763</xdr:rowOff>
    </xdr:to>
    <xdr:cxnSp macro="">
      <xdr:nvCxnSpPr>
        <xdr:cNvPr id="840" name="直線コネクタ 839"/>
        <xdr:cNvCxnSpPr/>
      </xdr:nvCxnSpPr>
      <xdr:spPr>
        <a:xfrm>
          <a:off x="22072600" y="13488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74518</xdr:rowOff>
    </xdr:from>
    <xdr:ext cx="599010" cy="259045"/>
    <xdr:sp macro="" textlink="">
      <xdr:nvSpPr>
        <xdr:cNvPr id="841" name="繰出金最大値テキスト"/>
        <xdr:cNvSpPr txBox="1"/>
      </xdr:nvSpPr>
      <xdr:spPr>
        <a:xfrm>
          <a:off x="22212300" y="1207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127841</xdr:rowOff>
    </xdr:from>
    <xdr:to>
      <xdr:col>116</xdr:col>
      <xdr:colOff>152400</xdr:colOff>
      <xdr:row>71</xdr:row>
      <xdr:rowOff>127841</xdr:rowOff>
    </xdr:to>
    <xdr:cxnSp macro="">
      <xdr:nvCxnSpPr>
        <xdr:cNvPr id="842" name="直線コネクタ 841"/>
        <xdr:cNvCxnSpPr/>
      </xdr:nvCxnSpPr>
      <xdr:spPr>
        <a:xfrm>
          <a:off x="22072600" y="1230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159359</xdr:rowOff>
    </xdr:from>
    <xdr:to>
      <xdr:col>116</xdr:col>
      <xdr:colOff>63500</xdr:colOff>
      <xdr:row>76</xdr:row>
      <xdr:rowOff>55756</xdr:rowOff>
    </xdr:to>
    <xdr:cxnSp macro="">
      <xdr:nvCxnSpPr>
        <xdr:cNvPr id="843" name="直線コネクタ 842"/>
        <xdr:cNvCxnSpPr/>
      </xdr:nvCxnSpPr>
      <xdr:spPr>
        <a:xfrm>
          <a:off x="21323300" y="12160859"/>
          <a:ext cx="838200" cy="92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129179</xdr:rowOff>
    </xdr:from>
    <xdr:ext cx="534377" cy="259045"/>
    <xdr:sp macro="" textlink="">
      <xdr:nvSpPr>
        <xdr:cNvPr id="844" name="繰出金平均値テキスト"/>
        <xdr:cNvSpPr txBox="1"/>
      </xdr:nvSpPr>
      <xdr:spPr>
        <a:xfrm>
          <a:off x="22212300" y="12816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106302</xdr:rowOff>
    </xdr:from>
    <xdr:to>
      <xdr:col>116</xdr:col>
      <xdr:colOff>114300</xdr:colOff>
      <xdr:row>76</xdr:row>
      <xdr:rowOff>36452</xdr:rowOff>
    </xdr:to>
    <xdr:sp macro="" textlink="">
      <xdr:nvSpPr>
        <xdr:cNvPr id="845" name="フローチャート: 判断 844"/>
        <xdr:cNvSpPr/>
      </xdr:nvSpPr>
      <xdr:spPr>
        <a:xfrm>
          <a:off x="22110700" y="1296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159359</xdr:rowOff>
    </xdr:from>
    <xdr:to>
      <xdr:col>111</xdr:col>
      <xdr:colOff>177800</xdr:colOff>
      <xdr:row>72</xdr:row>
      <xdr:rowOff>43059</xdr:rowOff>
    </xdr:to>
    <xdr:cxnSp macro="">
      <xdr:nvCxnSpPr>
        <xdr:cNvPr id="846" name="直線コネクタ 845"/>
        <xdr:cNvCxnSpPr/>
      </xdr:nvCxnSpPr>
      <xdr:spPr>
        <a:xfrm flipV="1">
          <a:off x="20434300" y="12160859"/>
          <a:ext cx="889000" cy="22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153575</xdr:rowOff>
    </xdr:from>
    <xdr:to>
      <xdr:col>112</xdr:col>
      <xdr:colOff>38100</xdr:colOff>
      <xdr:row>74</xdr:row>
      <xdr:rowOff>83725</xdr:rowOff>
    </xdr:to>
    <xdr:sp macro="" textlink="">
      <xdr:nvSpPr>
        <xdr:cNvPr id="847" name="フローチャート: 判断 846"/>
        <xdr:cNvSpPr/>
      </xdr:nvSpPr>
      <xdr:spPr>
        <a:xfrm>
          <a:off x="21272500" y="1266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74852</xdr:rowOff>
    </xdr:from>
    <xdr:ext cx="599010" cy="259045"/>
    <xdr:sp macro="" textlink="">
      <xdr:nvSpPr>
        <xdr:cNvPr id="848" name="テキスト ボックス 847"/>
        <xdr:cNvSpPr txBox="1"/>
      </xdr:nvSpPr>
      <xdr:spPr>
        <a:xfrm>
          <a:off x="21023795" y="1276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43059</xdr:rowOff>
    </xdr:from>
    <xdr:to>
      <xdr:col>107</xdr:col>
      <xdr:colOff>50800</xdr:colOff>
      <xdr:row>72</xdr:row>
      <xdr:rowOff>104067</xdr:rowOff>
    </xdr:to>
    <xdr:cxnSp macro="">
      <xdr:nvCxnSpPr>
        <xdr:cNvPr id="849" name="直線コネクタ 848"/>
        <xdr:cNvCxnSpPr/>
      </xdr:nvCxnSpPr>
      <xdr:spPr>
        <a:xfrm flipV="1">
          <a:off x="19545300" y="12387459"/>
          <a:ext cx="889000" cy="6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76841</xdr:rowOff>
    </xdr:from>
    <xdr:to>
      <xdr:col>107</xdr:col>
      <xdr:colOff>101600</xdr:colOff>
      <xdr:row>74</xdr:row>
      <xdr:rowOff>6991</xdr:rowOff>
    </xdr:to>
    <xdr:sp macro="" textlink="">
      <xdr:nvSpPr>
        <xdr:cNvPr id="850" name="フローチャート: 判断 849"/>
        <xdr:cNvSpPr/>
      </xdr:nvSpPr>
      <xdr:spPr>
        <a:xfrm>
          <a:off x="20383500" y="1259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169568</xdr:rowOff>
    </xdr:from>
    <xdr:ext cx="599010" cy="259045"/>
    <xdr:sp macro="" textlink="">
      <xdr:nvSpPr>
        <xdr:cNvPr id="851" name="テキスト ボックス 850"/>
        <xdr:cNvSpPr txBox="1"/>
      </xdr:nvSpPr>
      <xdr:spPr>
        <a:xfrm>
          <a:off x="20134795" y="1268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51174</xdr:rowOff>
    </xdr:from>
    <xdr:to>
      <xdr:col>102</xdr:col>
      <xdr:colOff>114300</xdr:colOff>
      <xdr:row>72</xdr:row>
      <xdr:rowOff>104067</xdr:rowOff>
    </xdr:to>
    <xdr:cxnSp macro="">
      <xdr:nvCxnSpPr>
        <xdr:cNvPr id="852" name="直線コネクタ 851"/>
        <xdr:cNvCxnSpPr/>
      </xdr:nvCxnSpPr>
      <xdr:spPr>
        <a:xfrm>
          <a:off x="18656300" y="12395574"/>
          <a:ext cx="889000" cy="5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113008</xdr:rowOff>
    </xdr:from>
    <xdr:to>
      <xdr:col>102</xdr:col>
      <xdr:colOff>165100</xdr:colOff>
      <xdr:row>74</xdr:row>
      <xdr:rowOff>43158</xdr:rowOff>
    </xdr:to>
    <xdr:sp macro="" textlink="">
      <xdr:nvSpPr>
        <xdr:cNvPr id="853" name="フローチャート: 判断 852"/>
        <xdr:cNvSpPr/>
      </xdr:nvSpPr>
      <xdr:spPr>
        <a:xfrm>
          <a:off x="19494500" y="1262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34285</xdr:rowOff>
    </xdr:from>
    <xdr:ext cx="599010" cy="259045"/>
    <xdr:sp macro="" textlink="">
      <xdr:nvSpPr>
        <xdr:cNvPr id="854" name="テキスト ボックス 853"/>
        <xdr:cNvSpPr txBox="1"/>
      </xdr:nvSpPr>
      <xdr:spPr>
        <a:xfrm>
          <a:off x="19245795" y="1272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72803</xdr:rowOff>
    </xdr:from>
    <xdr:to>
      <xdr:col>98</xdr:col>
      <xdr:colOff>38100</xdr:colOff>
      <xdr:row>74</xdr:row>
      <xdr:rowOff>2953</xdr:rowOff>
    </xdr:to>
    <xdr:sp macro="" textlink="">
      <xdr:nvSpPr>
        <xdr:cNvPr id="855" name="フローチャート: 判断 854"/>
        <xdr:cNvSpPr/>
      </xdr:nvSpPr>
      <xdr:spPr>
        <a:xfrm>
          <a:off x="18605500" y="1258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165530</xdr:rowOff>
    </xdr:from>
    <xdr:ext cx="599010" cy="259045"/>
    <xdr:sp macro="" textlink="">
      <xdr:nvSpPr>
        <xdr:cNvPr id="856" name="テキスト ボックス 855"/>
        <xdr:cNvSpPr txBox="1"/>
      </xdr:nvSpPr>
      <xdr:spPr>
        <a:xfrm>
          <a:off x="18356795" y="1268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4956</xdr:rowOff>
    </xdr:from>
    <xdr:to>
      <xdr:col>116</xdr:col>
      <xdr:colOff>114300</xdr:colOff>
      <xdr:row>76</xdr:row>
      <xdr:rowOff>106556</xdr:rowOff>
    </xdr:to>
    <xdr:sp macro="" textlink="">
      <xdr:nvSpPr>
        <xdr:cNvPr id="862" name="楕円 861"/>
        <xdr:cNvSpPr/>
      </xdr:nvSpPr>
      <xdr:spPr>
        <a:xfrm>
          <a:off x="22110700" y="130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154833</xdr:rowOff>
    </xdr:from>
    <xdr:ext cx="534377" cy="259045"/>
    <xdr:sp macro="" textlink="">
      <xdr:nvSpPr>
        <xdr:cNvPr id="863" name="繰出金該当値テキスト"/>
        <xdr:cNvSpPr txBox="1"/>
      </xdr:nvSpPr>
      <xdr:spPr>
        <a:xfrm>
          <a:off x="22212300" y="1301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108559</xdr:rowOff>
    </xdr:from>
    <xdr:to>
      <xdr:col>112</xdr:col>
      <xdr:colOff>38100</xdr:colOff>
      <xdr:row>71</xdr:row>
      <xdr:rowOff>38709</xdr:rowOff>
    </xdr:to>
    <xdr:sp macro="" textlink="">
      <xdr:nvSpPr>
        <xdr:cNvPr id="864" name="楕円 863"/>
        <xdr:cNvSpPr/>
      </xdr:nvSpPr>
      <xdr:spPr>
        <a:xfrm>
          <a:off x="21272500" y="1211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55236</xdr:rowOff>
    </xdr:from>
    <xdr:ext cx="599010" cy="259045"/>
    <xdr:sp macro="" textlink="">
      <xdr:nvSpPr>
        <xdr:cNvPr id="865" name="テキスト ボックス 864"/>
        <xdr:cNvSpPr txBox="1"/>
      </xdr:nvSpPr>
      <xdr:spPr>
        <a:xfrm>
          <a:off x="21023795" y="1188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163709</xdr:rowOff>
    </xdr:from>
    <xdr:to>
      <xdr:col>107</xdr:col>
      <xdr:colOff>101600</xdr:colOff>
      <xdr:row>72</xdr:row>
      <xdr:rowOff>93859</xdr:rowOff>
    </xdr:to>
    <xdr:sp macro="" textlink="">
      <xdr:nvSpPr>
        <xdr:cNvPr id="866" name="楕円 865"/>
        <xdr:cNvSpPr/>
      </xdr:nvSpPr>
      <xdr:spPr>
        <a:xfrm>
          <a:off x="20383500" y="1233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110386</xdr:rowOff>
    </xdr:from>
    <xdr:ext cx="599010" cy="259045"/>
    <xdr:sp macro="" textlink="">
      <xdr:nvSpPr>
        <xdr:cNvPr id="867" name="テキスト ボックス 866"/>
        <xdr:cNvSpPr txBox="1"/>
      </xdr:nvSpPr>
      <xdr:spPr>
        <a:xfrm>
          <a:off x="20134795" y="1211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53267</xdr:rowOff>
    </xdr:from>
    <xdr:to>
      <xdr:col>102</xdr:col>
      <xdr:colOff>165100</xdr:colOff>
      <xdr:row>72</xdr:row>
      <xdr:rowOff>154867</xdr:rowOff>
    </xdr:to>
    <xdr:sp macro="" textlink="">
      <xdr:nvSpPr>
        <xdr:cNvPr id="868" name="楕円 867"/>
        <xdr:cNvSpPr/>
      </xdr:nvSpPr>
      <xdr:spPr>
        <a:xfrm>
          <a:off x="19494500" y="1239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171394</xdr:rowOff>
    </xdr:from>
    <xdr:ext cx="599010" cy="259045"/>
    <xdr:sp macro="" textlink="">
      <xdr:nvSpPr>
        <xdr:cNvPr id="869" name="テキスト ボックス 868"/>
        <xdr:cNvSpPr txBox="1"/>
      </xdr:nvSpPr>
      <xdr:spPr>
        <a:xfrm>
          <a:off x="19245795" y="1217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374</xdr:rowOff>
    </xdr:from>
    <xdr:to>
      <xdr:col>98</xdr:col>
      <xdr:colOff>38100</xdr:colOff>
      <xdr:row>72</xdr:row>
      <xdr:rowOff>101974</xdr:rowOff>
    </xdr:to>
    <xdr:sp macro="" textlink="">
      <xdr:nvSpPr>
        <xdr:cNvPr id="870" name="楕円 869"/>
        <xdr:cNvSpPr/>
      </xdr:nvSpPr>
      <xdr:spPr>
        <a:xfrm>
          <a:off x="18605500" y="1234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118501</xdr:rowOff>
    </xdr:from>
    <xdr:ext cx="599010" cy="259045"/>
    <xdr:sp macro="" textlink="">
      <xdr:nvSpPr>
        <xdr:cNvPr id="871" name="テキスト ボックス 870"/>
        <xdr:cNvSpPr txBox="1"/>
      </xdr:nvSpPr>
      <xdr:spPr>
        <a:xfrm>
          <a:off x="18356795" y="1212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補助費等は、住民一人当たり</a:t>
          </a:r>
          <a:r>
            <a:rPr kumimoji="1" lang="en-US" altLang="ja-JP" sz="1300">
              <a:latin typeface="ＭＳ Ｐゴシック" panose="020B0600070205080204" pitchFamily="50" charset="-128"/>
              <a:ea typeface="ＭＳ Ｐゴシック" panose="020B0600070205080204" pitchFamily="50" charset="-128"/>
            </a:rPr>
            <a:t>244,734</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円となっており、類似団体平均と比較しても高い水準である。前年度から</a:t>
          </a:r>
          <a:r>
            <a:rPr kumimoji="1" lang="en-US" altLang="ja-JP" sz="1300">
              <a:latin typeface="ＭＳ Ｐゴシック" panose="020B0600070205080204" pitchFamily="50" charset="-128"/>
              <a:ea typeface="ＭＳ Ｐゴシック" panose="020B0600070205080204" pitchFamily="50" charset="-128"/>
            </a:rPr>
            <a:t>74,102</a:t>
          </a:r>
          <a:r>
            <a:rPr kumimoji="1" lang="ja-JP" altLang="en-US" sz="1300">
              <a:latin typeface="ＭＳ Ｐゴシック" panose="020B0600070205080204" pitchFamily="50" charset="-128"/>
              <a:ea typeface="ＭＳ Ｐゴシック" panose="020B0600070205080204" pitchFamily="50" charset="-128"/>
            </a:rPr>
            <a:t>円増加したが、これは簡易水道特別会計及び下水道特別会計の法適用化に伴う他会計補助金の皆増によるものである。</a:t>
          </a:r>
        </a:p>
        <a:p>
          <a:r>
            <a:rPr kumimoji="1" lang="ja-JP" altLang="en-US" sz="1300">
              <a:latin typeface="ＭＳ Ｐゴシック" panose="020B0600070205080204" pitchFamily="50" charset="-128"/>
              <a:ea typeface="ＭＳ Ｐゴシック" panose="020B0600070205080204" pitchFamily="50" charset="-128"/>
            </a:rPr>
            <a:t>　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87,405</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円となっており、類似団体平均と比較して高い水準である。前年度から</a:t>
          </a:r>
          <a:r>
            <a:rPr kumimoji="1" lang="en-US" altLang="ja-JP" sz="1300">
              <a:latin typeface="ＭＳ Ｐゴシック" panose="020B0600070205080204" pitchFamily="50" charset="-128"/>
              <a:ea typeface="ＭＳ Ｐゴシック" panose="020B0600070205080204" pitchFamily="50" charset="-128"/>
            </a:rPr>
            <a:t>17,616</a:t>
          </a:r>
          <a:r>
            <a:rPr kumimoji="1" lang="ja-JP" altLang="en-US" sz="1300">
              <a:latin typeface="ＭＳ Ｐゴシック" panose="020B0600070205080204" pitchFamily="50" charset="-128"/>
              <a:ea typeface="ＭＳ Ｐゴシック" panose="020B0600070205080204" pitchFamily="50" charset="-128"/>
            </a:rPr>
            <a:t>円増加したが、これは町単独現年公共土木災害復旧事業費の皆増によるものである。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224,504</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円となっており、類似団体平均と比較して高い水準である。前年度から</a:t>
          </a:r>
          <a:r>
            <a:rPr kumimoji="1" lang="en-US" altLang="ja-JP" sz="1300">
              <a:latin typeface="ＭＳ Ｐゴシック" panose="020B0600070205080204" pitchFamily="50" charset="-128"/>
              <a:ea typeface="ＭＳ Ｐゴシック" panose="020B0600070205080204" pitchFamily="50" charset="-128"/>
            </a:rPr>
            <a:t>16,358</a:t>
          </a:r>
          <a:r>
            <a:rPr kumimoji="1" lang="ja-JP" altLang="en-US" sz="1300">
              <a:latin typeface="ＭＳ Ｐゴシック" panose="020B0600070205080204" pitchFamily="50" charset="-128"/>
              <a:ea typeface="ＭＳ Ｐゴシック" panose="020B0600070205080204" pitchFamily="50" charset="-128"/>
            </a:rPr>
            <a:t>円増加したが、これは町営住宅整備事業や支所地区公共施設再編事業等の大規模な建設事業費の償還や繰上償還によるものである。</a:t>
          </a:r>
        </a:p>
        <a:p>
          <a:r>
            <a:rPr kumimoji="1" lang="ja-JP" altLang="en-US" sz="1300">
              <a:latin typeface="ＭＳ Ｐゴシック" panose="020B0600070205080204" pitchFamily="50" charset="-128"/>
              <a:ea typeface="ＭＳ Ｐゴシック" panose="020B0600070205080204" pitchFamily="50" charset="-128"/>
            </a:rPr>
            <a:t>　投資及び出資金は、住民一人当たり</a:t>
          </a:r>
          <a:r>
            <a:rPr kumimoji="1" lang="en-US" altLang="ja-JP" sz="1300">
              <a:latin typeface="ＭＳ Ｐゴシック" panose="020B0600070205080204" pitchFamily="50" charset="-128"/>
              <a:ea typeface="ＭＳ Ｐゴシック" panose="020B0600070205080204" pitchFamily="50" charset="-128"/>
            </a:rPr>
            <a:t>16,001</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円となっており、類似団体平均と比較しても高い水準である。前年度から皆増したが、これは簡易水道特別会計及び下水道特別会計の法適用化に伴う他会計出資金の皆増によるものである。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繰出金は、　住民一人当たり</a:t>
          </a:r>
          <a:r>
            <a:rPr kumimoji="1" lang="en-US" altLang="ja-JP" sz="1300">
              <a:latin typeface="ＭＳ Ｐゴシック" panose="020B0600070205080204" pitchFamily="50" charset="-128"/>
              <a:ea typeface="ＭＳ Ｐゴシック" panose="020B0600070205080204" pitchFamily="50" charset="-128"/>
            </a:rPr>
            <a:t>62,813</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円となっており、類似団体平均と比較して低い水準である。前年度から</a:t>
          </a:r>
          <a:r>
            <a:rPr kumimoji="1" lang="en-US" altLang="ja-JP" sz="1300">
              <a:latin typeface="ＭＳ Ｐゴシック" panose="020B0600070205080204" pitchFamily="50" charset="-128"/>
              <a:ea typeface="ＭＳ Ｐゴシック" panose="020B0600070205080204" pitchFamily="50" charset="-128"/>
            </a:rPr>
            <a:t>97,123</a:t>
          </a:r>
          <a:r>
            <a:rPr kumimoji="1" lang="ja-JP" altLang="en-US" sz="1300">
              <a:latin typeface="ＭＳ Ｐゴシック" panose="020B0600070205080204" pitchFamily="50" charset="-128"/>
              <a:ea typeface="ＭＳ Ｐゴシック" panose="020B0600070205080204" pitchFamily="50" charset="-128"/>
            </a:rPr>
            <a:t>円減少したが、これは簡易水道特別会計及び下水道特別会計の法適用化に伴う繰出金の皆減によるものである。</a:t>
          </a:r>
        </a:p>
        <a:p>
          <a:r>
            <a:rPr kumimoji="1" lang="ja-JP" altLang="en-US" sz="1300">
              <a:latin typeface="ＭＳ Ｐゴシック" panose="020B0600070205080204" pitchFamily="50" charset="-128"/>
              <a:ea typeface="ＭＳ Ｐゴシック" panose="020B0600070205080204" pitchFamily="50" charset="-128"/>
            </a:rPr>
            <a:t>　今後も、柳津町振興計画に基づき事業を進め、施策優先度評価等により、適切な事業実施に努める。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2,841
2,831
175.82
4,439,159
4,234,575
200,178
2,769,315
3,592,038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17765</xdr:rowOff>
    </xdr:from>
    <xdr:to>
      <xdr:col>24</xdr:col>
      <xdr:colOff>63500</xdr:colOff>
      <xdr:row>36</xdr:row>
      <xdr:rowOff>53244</xdr:rowOff>
    </xdr:to>
    <xdr:cxnSp macro="">
      <xdr:nvCxnSpPr>
        <xdr:cNvPr id="58" name="直線コネクタ 57"/>
        <xdr:cNvCxnSpPr/>
      </xdr:nvCxnSpPr>
      <xdr:spPr>
        <a:xfrm flipV="1">
          <a:off x="3797300" y="6189965"/>
          <a:ext cx="838200" cy="3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4942</xdr:rowOff>
    </xdr:from>
    <xdr:ext cx="534377" cy="259045"/>
    <xdr:sp macro="" textlink="">
      <xdr:nvSpPr>
        <xdr:cNvPr id="59" name="議会費平均値テキスト"/>
        <xdr:cNvSpPr txBox="1"/>
      </xdr:nvSpPr>
      <xdr:spPr>
        <a:xfrm>
          <a:off x="4686300" y="617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53244</xdr:rowOff>
    </xdr:from>
    <xdr:to>
      <xdr:col>19</xdr:col>
      <xdr:colOff>177800</xdr:colOff>
      <xdr:row>36</xdr:row>
      <xdr:rowOff>56467</xdr:rowOff>
    </xdr:to>
    <xdr:cxnSp macro="">
      <xdr:nvCxnSpPr>
        <xdr:cNvPr id="61" name="直線コネクタ 60"/>
        <xdr:cNvCxnSpPr/>
      </xdr:nvCxnSpPr>
      <xdr:spPr>
        <a:xfrm flipV="1">
          <a:off x="2908300" y="6225444"/>
          <a:ext cx="88900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130261</xdr:rowOff>
    </xdr:from>
    <xdr:ext cx="534377" cy="259045"/>
    <xdr:sp macro="" textlink="">
      <xdr:nvSpPr>
        <xdr:cNvPr id="63" name="テキスト ボックス 62"/>
        <xdr:cNvSpPr txBox="1"/>
      </xdr:nvSpPr>
      <xdr:spPr>
        <a:xfrm>
          <a:off x="3530111" y="63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56467</xdr:rowOff>
    </xdr:from>
    <xdr:to>
      <xdr:col>15</xdr:col>
      <xdr:colOff>50800</xdr:colOff>
      <xdr:row>36</xdr:row>
      <xdr:rowOff>74915</xdr:rowOff>
    </xdr:to>
    <xdr:cxnSp macro="">
      <xdr:nvCxnSpPr>
        <xdr:cNvPr id="64" name="直線コネクタ 63"/>
        <xdr:cNvCxnSpPr/>
      </xdr:nvCxnSpPr>
      <xdr:spPr>
        <a:xfrm flipV="1">
          <a:off x="2019300" y="6228667"/>
          <a:ext cx="889000" cy="1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165465</xdr:rowOff>
    </xdr:from>
    <xdr:ext cx="534377" cy="259045"/>
    <xdr:sp macro="" textlink="">
      <xdr:nvSpPr>
        <xdr:cNvPr id="66" name="テキスト ボックス 65"/>
        <xdr:cNvSpPr txBox="1"/>
      </xdr:nvSpPr>
      <xdr:spPr>
        <a:xfrm>
          <a:off x="2641111" y="63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74915</xdr:rowOff>
    </xdr:from>
    <xdr:to>
      <xdr:col>10</xdr:col>
      <xdr:colOff>114300</xdr:colOff>
      <xdr:row>36</xdr:row>
      <xdr:rowOff>144158</xdr:rowOff>
    </xdr:to>
    <xdr:cxnSp macro="">
      <xdr:nvCxnSpPr>
        <xdr:cNvPr id="67" name="直線コネクタ 66"/>
        <xdr:cNvCxnSpPr/>
      </xdr:nvCxnSpPr>
      <xdr:spPr>
        <a:xfrm flipV="1">
          <a:off x="1130300" y="6247115"/>
          <a:ext cx="889000" cy="6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10566</xdr:rowOff>
    </xdr:from>
    <xdr:ext cx="534377" cy="259045"/>
    <xdr:sp macro="" textlink="">
      <xdr:nvSpPr>
        <xdr:cNvPr id="69" name="テキスト ボックス 68"/>
        <xdr:cNvSpPr txBox="1"/>
      </xdr:nvSpPr>
      <xdr:spPr>
        <a:xfrm>
          <a:off x="1752111" y="635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3367</xdr:rowOff>
    </xdr:from>
    <xdr:ext cx="534377" cy="259045"/>
    <xdr:sp macro="" textlink="">
      <xdr:nvSpPr>
        <xdr:cNvPr id="71" name="テキスト ボックス 70"/>
        <xdr:cNvSpPr txBox="1"/>
      </xdr:nvSpPr>
      <xdr:spPr>
        <a:xfrm>
          <a:off x="863111" y="600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138415</xdr:rowOff>
    </xdr:from>
    <xdr:to>
      <xdr:col>24</xdr:col>
      <xdr:colOff>114300</xdr:colOff>
      <xdr:row>36</xdr:row>
      <xdr:rowOff>68565</xdr:rowOff>
    </xdr:to>
    <xdr:sp macro="" textlink="">
      <xdr:nvSpPr>
        <xdr:cNvPr id="77" name="楕円 76"/>
        <xdr:cNvSpPr/>
      </xdr:nvSpPr>
      <xdr:spPr>
        <a:xfrm>
          <a:off x="4584700" y="613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161292</xdr:rowOff>
    </xdr:from>
    <xdr:ext cx="534377" cy="259045"/>
    <xdr:sp macro="" textlink="">
      <xdr:nvSpPr>
        <xdr:cNvPr id="78" name="議会費該当値テキスト"/>
        <xdr:cNvSpPr txBox="1"/>
      </xdr:nvSpPr>
      <xdr:spPr>
        <a:xfrm>
          <a:off x="4686300" y="599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2444</xdr:rowOff>
    </xdr:from>
    <xdr:to>
      <xdr:col>20</xdr:col>
      <xdr:colOff>38100</xdr:colOff>
      <xdr:row>36</xdr:row>
      <xdr:rowOff>104044</xdr:rowOff>
    </xdr:to>
    <xdr:sp macro="" textlink="">
      <xdr:nvSpPr>
        <xdr:cNvPr id="79" name="楕円 78"/>
        <xdr:cNvSpPr/>
      </xdr:nvSpPr>
      <xdr:spPr>
        <a:xfrm>
          <a:off x="3746500" y="617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120571</xdr:rowOff>
    </xdr:from>
    <xdr:ext cx="534377" cy="259045"/>
    <xdr:sp macro="" textlink="">
      <xdr:nvSpPr>
        <xdr:cNvPr id="80" name="テキスト ボックス 79"/>
        <xdr:cNvSpPr txBox="1"/>
      </xdr:nvSpPr>
      <xdr:spPr>
        <a:xfrm>
          <a:off x="3530111" y="594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5667</xdr:rowOff>
    </xdr:from>
    <xdr:to>
      <xdr:col>15</xdr:col>
      <xdr:colOff>101600</xdr:colOff>
      <xdr:row>36</xdr:row>
      <xdr:rowOff>107267</xdr:rowOff>
    </xdr:to>
    <xdr:sp macro="" textlink="">
      <xdr:nvSpPr>
        <xdr:cNvPr id="81" name="楕円 80"/>
        <xdr:cNvSpPr/>
      </xdr:nvSpPr>
      <xdr:spPr>
        <a:xfrm>
          <a:off x="2857500" y="617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123794</xdr:rowOff>
    </xdr:from>
    <xdr:ext cx="534377" cy="259045"/>
    <xdr:sp macro="" textlink="">
      <xdr:nvSpPr>
        <xdr:cNvPr id="82" name="テキスト ボックス 81"/>
        <xdr:cNvSpPr txBox="1"/>
      </xdr:nvSpPr>
      <xdr:spPr>
        <a:xfrm>
          <a:off x="2641111" y="595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24115</xdr:rowOff>
    </xdr:from>
    <xdr:to>
      <xdr:col>10</xdr:col>
      <xdr:colOff>165100</xdr:colOff>
      <xdr:row>36</xdr:row>
      <xdr:rowOff>125715</xdr:rowOff>
    </xdr:to>
    <xdr:sp macro="" textlink="">
      <xdr:nvSpPr>
        <xdr:cNvPr id="83" name="楕円 82"/>
        <xdr:cNvSpPr/>
      </xdr:nvSpPr>
      <xdr:spPr>
        <a:xfrm>
          <a:off x="1968500" y="61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142242</xdr:rowOff>
    </xdr:from>
    <xdr:ext cx="534377" cy="259045"/>
    <xdr:sp macro="" textlink="">
      <xdr:nvSpPr>
        <xdr:cNvPr id="84" name="テキスト ボックス 83"/>
        <xdr:cNvSpPr txBox="1"/>
      </xdr:nvSpPr>
      <xdr:spPr>
        <a:xfrm>
          <a:off x="1752111" y="597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93358</xdr:rowOff>
    </xdr:from>
    <xdr:to>
      <xdr:col>6</xdr:col>
      <xdr:colOff>38100</xdr:colOff>
      <xdr:row>37</xdr:row>
      <xdr:rowOff>23508</xdr:rowOff>
    </xdr:to>
    <xdr:sp macro="" textlink="">
      <xdr:nvSpPr>
        <xdr:cNvPr id="85" name="楕円 84"/>
        <xdr:cNvSpPr/>
      </xdr:nvSpPr>
      <xdr:spPr>
        <a:xfrm>
          <a:off x="1079500" y="626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14635</xdr:rowOff>
    </xdr:from>
    <xdr:ext cx="534377" cy="259045"/>
    <xdr:sp macro="" textlink="">
      <xdr:nvSpPr>
        <xdr:cNvPr id="86" name="テキスト ボックス 85"/>
        <xdr:cNvSpPr txBox="1"/>
      </xdr:nvSpPr>
      <xdr:spPr>
        <a:xfrm>
          <a:off x="863111" y="635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98772</xdr:rowOff>
    </xdr:from>
    <xdr:to>
      <xdr:col>24</xdr:col>
      <xdr:colOff>63500</xdr:colOff>
      <xdr:row>58</xdr:row>
      <xdr:rowOff>110143</xdr:rowOff>
    </xdr:to>
    <xdr:cxnSp macro="">
      <xdr:nvCxnSpPr>
        <xdr:cNvPr id="119" name="直線コネクタ 118"/>
        <xdr:cNvCxnSpPr/>
      </xdr:nvCxnSpPr>
      <xdr:spPr>
        <a:xfrm flipV="1">
          <a:off x="3797300" y="10042872"/>
          <a:ext cx="838200" cy="1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122276</xdr:rowOff>
    </xdr:from>
    <xdr:ext cx="599010" cy="259045"/>
    <xdr:sp macro="" textlink="">
      <xdr:nvSpPr>
        <xdr:cNvPr id="120" name="総務費平均値テキスト"/>
        <xdr:cNvSpPr txBox="1"/>
      </xdr:nvSpPr>
      <xdr:spPr>
        <a:xfrm>
          <a:off x="4686300" y="9723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49065</xdr:rowOff>
    </xdr:from>
    <xdr:to>
      <xdr:col>19</xdr:col>
      <xdr:colOff>177800</xdr:colOff>
      <xdr:row>58</xdr:row>
      <xdr:rowOff>110143</xdr:rowOff>
    </xdr:to>
    <xdr:cxnSp macro="">
      <xdr:nvCxnSpPr>
        <xdr:cNvPr id="122" name="直線コネクタ 121"/>
        <xdr:cNvCxnSpPr/>
      </xdr:nvCxnSpPr>
      <xdr:spPr>
        <a:xfrm>
          <a:off x="2908300" y="9993165"/>
          <a:ext cx="889000" cy="6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56212</xdr:rowOff>
    </xdr:from>
    <xdr:ext cx="599010" cy="259045"/>
    <xdr:sp macro="" textlink="">
      <xdr:nvSpPr>
        <xdr:cNvPr id="124" name="テキスト ボックス 123"/>
        <xdr:cNvSpPr txBox="1"/>
      </xdr:nvSpPr>
      <xdr:spPr>
        <a:xfrm>
          <a:off x="3497795" y="965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49065</xdr:rowOff>
    </xdr:from>
    <xdr:to>
      <xdr:col>15</xdr:col>
      <xdr:colOff>50800</xdr:colOff>
      <xdr:row>58</xdr:row>
      <xdr:rowOff>78311</xdr:rowOff>
    </xdr:to>
    <xdr:cxnSp macro="">
      <xdr:nvCxnSpPr>
        <xdr:cNvPr id="125" name="直線コネクタ 124"/>
        <xdr:cNvCxnSpPr/>
      </xdr:nvCxnSpPr>
      <xdr:spPr>
        <a:xfrm flipV="1">
          <a:off x="2019300" y="9993165"/>
          <a:ext cx="889000" cy="2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169161</xdr:rowOff>
    </xdr:from>
    <xdr:ext cx="599010" cy="259045"/>
    <xdr:sp macro="" textlink="">
      <xdr:nvSpPr>
        <xdr:cNvPr id="127" name="テキスト ボックス 126"/>
        <xdr:cNvSpPr txBox="1"/>
      </xdr:nvSpPr>
      <xdr:spPr>
        <a:xfrm>
          <a:off x="2608795" y="959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161564</xdr:rowOff>
    </xdr:from>
    <xdr:to>
      <xdr:col>10</xdr:col>
      <xdr:colOff>114300</xdr:colOff>
      <xdr:row>58</xdr:row>
      <xdr:rowOff>78311</xdr:rowOff>
    </xdr:to>
    <xdr:cxnSp macro="">
      <xdr:nvCxnSpPr>
        <xdr:cNvPr id="128" name="直線コネクタ 127"/>
        <xdr:cNvCxnSpPr/>
      </xdr:nvCxnSpPr>
      <xdr:spPr>
        <a:xfrm>
          <a:off x="1130300" y="9934214"/>
          <a:ext cx="889000" cy="8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149561</xdr:rowOff>
    </xdr:from>
    <xdr:ext cx="599010" cy="259045"/>
    <xdr:sp macro="" textlink="">
      <xdr:nvSpPr>
        <xdr:cNvPr id="130" name="テキスト ボックス 129"/>
        <xdr:cNvSpPr txBox="1"/>
      </xdr:nvSpPr>
      <xdr:spPr>
        <a:xfrm>
          <a:off x="1719795" y="957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146581</xdr:rowOff>
    </xdr:from>
    <xdr:ext cx="599010" cy="259045"/>
    <xdr:sp macro="" textlink="">
      <xdr:nvSpPr>
        <xdr:cNvPr id="132" name="テキスト ボックス 131"/>
        <xdr:cNvSpPr txBox="1"/>
      </xdr:nvSpPr>
      <xdr:spPr>
        <a:xfrm>
          <a:off x="830795" y="957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47972</xdr:rowOff>
    </xdr:from>
    <xdr:to>
      <xdr:col>24</xdr:col>
      <xdr:colOff>114300</xdr:colOff>
      <xdr:row>58</xdr:row>
      <xdr:rowOff>149572</xdr:rowOff>
    </xdr:to>
    <xdr:sp macro="" textlink="">
      <xdr:nvSpPr>
        <xdr:cNvPr id="138" name="楕円 137"/>
        <xdr:cNvSpPr/>
      </xdr:nvSpPr>
      <xdr:spPr>
        <a:xfrm>
          <a:off x="4584700" y="999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134349</xdr:rowOff>
    </xdr:from>
    <xdr:ext cx="599010" cy="259045"/>
    <xdr:sp macro="" textlink="">
      <xdr:nvSpPr>
        <xdr:cNvPr id="139" name="総務費該当値テキスト"/>
        <xdr:cNvSpPr txBox="1"/>
      </xdr:nvSpPr>
      <xdr:spPr>
        <a:xfrm>
          <a:off x="4686300" y="9906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59343</xdr:rowOff>
    </xdr:from>
    <xdr:to>
      <xdr:col>20</xdr:col>
      <xdr:colOff>38100</xdr:colOff>
      <xdr:row>58</xdr:row>
      <xdr:rowOff>160943</xdr:rowOff>
    </xdr:to>
    <xdr:sp macro="" textlink="">
      <xdr:nvSpPr>
        <xdr:cNvPr id="140" name="楕円 139"/>
        <xdr:cNvSpPr/>
      </xdr:nvSpPr>
      <xdr:spPr>
        <a:xfrm>
          <a:off x="3746500" y="1000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152070</xdr:rowOff>
    </xdr:from>
    <xdr:ext cx="599010" cy="259045"/>
    <xdr:sp macro="" textlink="">
      <xdr:nvSpPr>
        <xdr:cNvPr id="141" name="テキスト ボックス 140"/>
        <xdr:cNvSpPr txBox="1"/>
      </xdr:nvSpPr>
      <xdr:spPr>
        <a:xfrm>
          <a:off x="3497795" y="10096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169715</xdr:rowOff>
    </xdr:from>
    <xdr:to>
      <xdr:col>15</xdr:col>
      <xdr:colOff>101600</xdr:colOff>
      <xdr:row>58</xdr:row>
      <xdr:rowOff>99865</xdr:rowOff>
    </xdr:to>
    <xdr:sp macro="" textlink="">
      <xdr:nvSpPr>
        <xdr:cNvPr id="142" name="楕円 141"/>
        <xdr:cNvSpPr/>
      </xdr:nvSpPr>
      <xdr:spPr>
        <a:xfrm>
          <a:off x="2857500" y="994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90992</xdr:rowOff>
    </xdr:from>
    <xdr:ext cx="599010" cy="259045"/>
    <xdr:sp macro="" textlink="">
      <xdr:nvSpPr>
        <xdr:cNvPr id="143" name="テキスト ボックス 142"/>
        <xdr:cNvSpPr txBox="1"/>
      </xdr:nvSpPr>
      <xdr:spPr>
        <a:xfrm>
          <a:off x="2608795" y="1003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27511</xdr:rowOff>
    </xdr:from>
    <xdr:to>
      <xdr:col>10</xdr:col>
      <xdr:colOff>165100</xdr:colOff>
      <xdr:row>58</xdr:row>
      <xdr:rowOff>129111</xdr:rowOff>
    </xdr:to>
    <xdr:sp macro="" textlink="">
      <xdr:nvSpPr>
        <xdr:cNvPr id="144" name="楕円 143"/>
        <xdr:cNvSpPr/>
      </xdr:nvSpPr>
      <xdr:spPr>
        <a:xfrm>
          <a:off x="1968500" y="997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120238</xdr:rowOff>
    </xdr:from>
    <xdr:ext cx="599010" cy="259045"/>
    <xdr:sp macro="" textlink="">
      <xdr:nvSpPr>
        <xdr:cNvPr id="145" name="テキスト ボックス 144"/>
        <xdr:cNvSpPr txBox="1"/>
      </xdr:nvSpPr>
      <xdr:spPr>
        <a:xfrm>
          <a:off x="1719795" y="10064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110764</xdr:rowOff>
    </xdr:from>
    <xdr:to>
      <xdr:col>6</xdr:col>
      <xdr:colOff>38100</xdr:colOff>
      <xdr:row>58</xdr:row>
      <xdr:rowOff>40914</xdr:rowOff>
    </xdr:to>
    <xdr:sp macro="" textlink="">
      <xdr:nvSpPr>
        <xdr:cNvPr id="146" name="楕円 145"/>
        <xdr:cNvSpPr/>
      </xdr:nvSpPr>
      <xdr:spPr>
        <a:xfrm>
          <a:off x="1079500" y="988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32041</xdr:rowOff>
    </xdr:from>
    <xdr:ext cx="599010" cy="259045"/>
    <xdr:sp macro="" textlink="">
      <xdr:nvSpPr>
        <xdr:cNvPr id="147" name="テキスト ボックス 146"/>
        <xdr:cNvSpPr txBox="1"/>
      </xdr:nvSpPr>
      <xdr:spPr>
        <a:xfrm>
          <a:off x="830795" y="997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135900</xdr:rowOff>
    </xdr:from>
    <xdr:to>
      <xdr:col>24</xdr:col>
      <xdr:colOff>63500</xdr:colOff>
      <xdr:row>77</xdr:row>
      <xdr:rowOff>83258</xdr:rowOff>
    </xdr:to>
    <xdr:cxnSp macro="">
      <xdr:nvCxnSpPr>
        <xdr:cNvPr id="173" name="直線コネクタ 172"/>
        <xdr:cNvCxnSpPr/>
      </xdr:nvCxnSpPr>
      <xdr:spPr>
        <a:xfrm>
          <a:off x="3797300" y="13166100"/>
          <a:ext cx="838200" cy="11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19349</xdr:rowOff>
    </xdr:from>
    <xdr:ext cx="599010" cy="259045"/>
    <xdr:sp macro="" textlink="">
      <xdr:nvSpPr>
        <xdr:cNvPr id="174" name="民生費平均値テキスト"/>
        <xdr:cNvSpPr txBox="1"/>
      </xdr:nvSpPr>
      <xdr:spPr>
        <a:xfrm>
          <a:off x="4686300" y="12878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135900</xdr:rowOff>
    </xdr:from>
    <xdr:to>
      <xdr:col>19</xdr:col>
      <xdr:colOff>177800</xdr:colOff>
      <xdr:row>77</xdr:row>
      <xdr:rowOff>144227</xdr:rowOff>
    </xdr:to>
    <xdr:cxnSp macro="">
      <xdr:nvCxnSpPr>
        <xdr:cNvPr id="176" name="直線コネクタ 175"/>
        <xdr:cNvCxnSpPr/>
      </xdr:nvCxnSpPr>
      <xdr:spPr>
        <a:xfrm flipV="1">
          <a:off x="2908300" y="13166100"/>
          <a:ext cx="889000" cy="17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14163</xdr:rowOff>
    </xdr:from>
    <xdr:ext cx="599010" cy="259045"/>
    <xdr:sp macro="" textlink="">
      <xdr:nvSpPr>
        <xdr:cNvPr id="178" name="テキスト ボックス 177"/>
        <xdr:cNvSpPr txBox="1"/>
      </xdr:nvSpPr>
      <xdr:spPr>
        <a:xfrm>
          <a:off x="3497795" y="1287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133573</xdr:rowOff>
    </xdr:from>
    <xdr:to>
      <xdr:col>15</xdr:col>
      <xdr:colOff>50800</xdr:colOff>
      <xdr:row>77</xdr:row>
      <xdr:rowOff>144227</xdr:rowOff>
    </xdr:to>
    <xdr:cxnSp macro="">
      <xdr:nvCxnSpPr>
        <xdr:cNvPr id="179" name="直線コネクタ 178"/>
        <xdr:cNvCxnSpPr/>
      </xdr:nvCxnSpPr>
      <xdr:spPr>
        <a:xfrm>
          <a:off x="2019300" y="13335223"/>
          <a:ext cx="889000" cy="1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150020</xdr:rowOff>
    </xdr:from>
    <xdr:ext cx="599010" cy="259045"/>
    <xdr:sp macro="" textlink="">
      <xdr:nvSpPr>
        <xdr:cNvPr id="181" name="テキスト ボックス 180"/>
        <xdr:cNvSpPr txBox="1"/>
      </xdr:nvSpPr>
      <xdr:spPr>
        <a:xfrm>
          <a:off x="2608795" y="130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133573</xdr:rowOff>
    </xdr:from>
    <xdr:to>
      <xdr:col>10</xdr:col>
      <xdr:colOff>114300</xdr:colOff>
      <xdr:row>78</xdr:row>
      <xdr:rowOff>61908</xdr:rowOff>
    </xdr:to>
    <xdr:cxnSp macro="">
      <xdr:nvCxnSpPr>
        <xdr:cNvPr id="182" name="直線コネクタ 181"/>
        <xdr:cNvCxnSpPr/>
      </xdr:nvCxnSpPr>
      <xdr:spPr>
        <a:xfrm flipV="1">
          <a:off x="1130300" y="13335223"/>
          <a:ext cx="889000" cy="9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160976</xdr:rowOff>
    </xdr:from>
    <xdr:ext cx="599010" cy="259045"/>
    <xdr:sp macro="" textlink="">
      <xdr:nvSpPr>
        <xdr:cNvPr id="184" name="テキスト ボックス 183"/>
        <xdr:cNvSpPr txBox="1"/>
      </xdr:nvSpPr>
      <xdr:spPr>
        <a:xfrm>
          <a:off x="1719795" y="1284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9868</xdr:rowOff>
    </xdr:from>
    <xdr:to>
      <xdr:col>6</xdr:col>
      <xdr:colOff>38100</xdr:colOff>
      <xdr:row>77</xdr:row>
      <xdr:rowOff>111468</xdr:rowOff>
    </xdr:to>
    <xdr:sp macro="" textlink="">
      <xdr:nvSpPr>
        <xdr:cNvPr id="185" name="フローチャート: 判断 184"/>
        <xdr:cNvSpPr/>
      </xdr:nvSpPr>
      <xdr:spPr>
        <a:xfrm>
          <a:off x="1079500" y="1321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127995</xdr:rowOff>
    </xdr:from>
    <xdr:ext cx="599010" cy="259045"/>
    <xdr:sp macro="" textlink="">
      <xdr:nvSpPr>
        <xdr:cNvPr id="186" name="テキスト ボックス 185"/>
        <xdr:cNvSpPr txBox="1"/>
      </xdr:nvSpPr>
      <xdr:spPr>
        <a:xfrm>
          <a:off x="830795" y="1298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32458</xdr:rowOff>
    </xdr:from>
    <xdr:to>
      <xdr:col>24</xdr:col>
      <xdr:colOff>114300</xdr:colOff>
      <xdr:row>77</xdr:row>
      <xdr:rowOff>134058</xdr:rowOff>
    </xdr:to>
    <xdr:sp macro="" textlink="">
      <xdr:nvSpPr>
        <xdr:cNvPr id="192" name="楕円 191"/>
        <xdr:cNvSpPr/>
      </xdr:nvSpPr>
      <xdr:spPr>
        <a:xfrm>
          <a:off x="4584700" y="1323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10885</xdr:rowOff>
    </xdr:from>
    <xdr:ext cx="599010" cy="259045"/>
    <xdr:sp macro="" textlink="">
      <xdr:nvSpPr>
        <xdr:cNvPr id="193" name="民生費該当値テキスト"/>
        <xdr:cNvSpPr txBox="1"/>
      </xdr:nvSpPr>
      <xdr:spPr>
        <a:xfrm>
          <a:off x="4686300" y="1321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85100</xdr:rowOff>
    </xdr:from>
    <xdr:to>
      <xdr:col>20</xdr:col>
      <xdr:colOff>38100</xdr:colOff>
      <xdr:row>77</xdr:row>
      <xdr:rowOff>15250</xdr:rowOff>
    </xdr:to>
    <xdr:sp macro="" textlink="">
      <xdr:nvSpPr>
        <xdr:cNvPr id="194" name="楕円 193"/>
        <xdr:cNvSpPr/>
      </xdr:nvSpPr>
      <xdr:spPr>
        <a:xfrm>
          <a:off x="3746500" y="1311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6377</xdr:rowOff>
    </xdr:from>
    <xdr:ext cx="599010" cy="259045"/>
    <xdr:sp macro="" textlink="">
      <xdr:nvSpPr>
        <xdr:cNvPr id="195" name="テキスト ボックス 194"/>
        <xdr:cNvSpPr txBox="1"/>
      </xdr:nvSpPr>
      <xdr:spPr>
        <a:xfrm>
          <a:off x="3497795" y="13208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93427</xdr:rowOff>
    </xdr:from>
    <xdr:to>
      <xdr:col>15</xdr:col>
      <xdr:colOff>101600</xdr:colOff>
      <xdr:row>78</xdr:row>
      <xdr:rowOff>23577</xdr:rowOff>
    </xdr:to>
    <xdr:sp macro="" textlink="">
      <xdr:nvSpPr>
        <xdr:cNvPr id="196" name="楕円 195"/>
        <xdr:cNvSpPr/>
      </xdr:nvSpPr>
      <xdr:spPr>
        <a:xfrm>
          <a:off x="2857500" y="1329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14704</xdr:rowOff>
    </xdr:from>
    <xdr:ext cx="599010" cy="259045"/>
    <xdr:sp macro="" textlink="">
      <xdr:nvSpPr>
        <xdr:cNvPr id="197" name="テキスト ボックス 196"/>
        <xdr:cNvSpPr txBox="1"/>
      </xdr:nvSpPr>
      <xdr:spPr>
        <a:xfrm>
          <a:off x="2608795" y="1338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82773</xdr:rowOff>
    </xdr:from>
    <xdr:to>
      <xdr:col>10</xdr:col>
      <xdr:colOff>165100</xdr:colOff>
      <xdr:row>78</xdr:row>
      <xdr:rowOff>12923</xdr:rowOff>
    </xdr:to>
    <xdr:sp macro="" textlink="">
      <xdr:nvSpPr>
        <xdr:cNvPr id="198" name="楕円 197"/>
        <xdr:cNvSpPr/>
      </xdr:nvSpPr>
      <xdr:spPr>
        <a:xfrm>
          <a:off x="1968500" y="1328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4050</xdr:rowOff>
    </xdr:from>
    <xdr:ext cx="599010" cy="259045"/>
    <xdr:sp macro="" textlink="">
      <xdr:nvSpPr>
        <xdr:cNvPr id="199" name="テキスト ボックス 198"/>
        <xdr:cNvSpPr txBox="1"/>
      </xdr:nvSpPr>
      <xdr:spPr>
        <a:xfrm>
          <a:off x="1719795" y="1337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11108</xdr:rowOff>
    </xdr:from>
    <xdr:to>
      <xdr:col>6</xdr:col>
      <xdr:colOff>38100</xdr:colOff>
      <xdr:row>78</xdr:row>
      <xdr:rowOff>112708</xdr:rowOff>
    </xdr:to>
    <xdr:sp macro="" textlink="">
      <xdr:nvSpPr>
        <xdr:cNvPr id="200" name="楕円 199"/>
        <xdr:cNvSpPr/>
      </xdr:nvSpPr>
      <xdr:spPr>
        <a:xfrm>
          <a:off x="1079500" y="1338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103835</xdr:rowOff>
    </xdr:from>
    <xdr:ext cx="599010" cy="259045"/>
    <xdr:sp macro="" textlink="">
      <xdr:nvSpPr>
        <xdr:cNvPr id="201" name="テキスト ボックス 200"/>
        <xdr:cNvSpPr txBox="1"/>
      </xdr:nvSpPr>
      <xdr:spPr>
        <a:xfrm>
          <a:off x="830795" y="1347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7" name="直線コネクタ 226"/>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8" name="衛生費最小値テキスト"/>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9" name="直線コネクタ 228"/>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0" name="衛生費最大値テキスト"/>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1" name="直線コネクタ 230"/>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143890</xdr:rowOff>
    </xdr:from>
    <xdr:to>
      <xdr:col>24</xdr:col>
      <xdr:colOff>63500</xdr:colOff>
      <xdr:row>98</xdr:row>
      <xdr:rowOff>7262</xdr:rowOff>
    </xdr:to>
    <xdr:cxnSp macro="">
      <xdr:nvCxnSpPr>
        <xdr:cNvPr id="232" name="直線コネクタ 231"/>
        <xdr:cNvCxnSpPr/>
      </xdr:nvCxnSpPr>
      <xdr:spPr>
        <a:xfrm>
          <a:off x="3797300" y="16774540"/>
          <a:ext cx="838200" cy="3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36509</xdr:rowOff>
    </xdr:from>
    <xdr:ext cx="599010" cy="259045"/>
    <xdr:sp macro="" textlink="">
      <xdr:nvSpPr>
        <xdr:cNvPr id="233" name="衛生費平均値テキスト"/>
        <xdr:cNvSpPr txBox="1"/>
      </xdr:nvSpPr>
      <xdr:spPr>
        <a:xfrm>
          <a:off x="4686300" y="16495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4" name="フローチャート: 判断 233"/>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143890</xdr:rowOff>
    </xdr:from>
    <xdr:to>
      <xdr:col>19</xdr:col>
      <xdr:colOff>177800</xdr:colOff>
      <xdr:row>98</xdr:row>
      <xdr:rowOff>6665</xdr:rowOff>
    </xdr:to>
    <xdr:cxnSp macro="">
      <xdr:nvCxnSpPr>
        <xdr:cNvPr id="235" name="直線コネクタ 234"/>
        <xdr:cNvCxnSpPr/>
      </xdr:nvCxnSpPr>
      <xdr:spPr>
        <a:xfrm flipV="1">
          <a:off x="2908300" y="16774540"/>
          <a:ext cx="889000" cy="3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6" name="フローチャート: 判断 235"/>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103653</xdr:rowOff>
    </xdr:from>
    <xdr:ext cx="599010" cy="259045"/>
    <xdr:sp macro="" textlink="">
      <xdr:nvSpPr>
        <xdr:cNvPr id="237" name="テキスト ボックス 236"/>
        <xdr:cNvSpPr txBox="1"/>
      </xdr:nvSpPr>
      <xdr:spPr>
        <a:xfrm>
          <a:off x="3497795" y="1639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118956</xdr:rowOff>
    </xdr:from>
    <xdr:to>
      <xdr:col>15</xdr:col>
      <xdr:colOff>50800</xdr:colOff>
      <xdr:row>98</xdr:row>
      <xdr:rowOff>6665</xdr:rowOff>
    </xdr:to>
    <xdr:cxnSp macro="">
      <xdr:nvCxnSpPr>
        <xdr:cNvPr id="238" name="直線コネクタ 237"/>
        <xdr:cNvCxnSpPr/>
      </xdr:nvCxnSpPr>
      <xdr:spPr>
        <a:xfrm>
          <a:off x="2019300" y="16749606"/>
          <a:ext cx="889000" cy="5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9" name="フローチャート: 判断 238"/>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161576</xdr:rowOff>
    </xdr:from>
    <xdr:ext cx="599010" cy="259045"/>
    <xdr:sp macro="" textlink="">
      <xdr:nvSpPr>
        <xdr:cNvPr id="240" name="テキスト ボックス 239"/>
        <xdr:cNvSpPr txBox="1"/>
      </xdr:nvSpPr>
      <xdr:spPr>
        <a:xfrm>
          <a:off x="2608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118956</xdr:rowOff>
    </xdr:from>
    <xdr:to>
      <xdr:col>10</xdr:col>
      <xdr:colOff>114300</xdr:colOff>
      <xdr:row>98</xdr:row>
      <xdr:rowOff>34649</xdr:rowOff>
    </xdr:to>
    <xdr:cxnSp macro="">
      <xdr:nvCxnSpPr>
        <xdr:cNvPr id="241" name="直線コネクタ 240"/>
        <xdr:cNvCxnSpPr/>
      </xdr:nvCxnSpPr>
      <xdr:spPr>
        <a:xfrm flipV="1">
          <a:off x="1130300" y="16749606"/>
          <a:ext cx="889000" cy="8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2" name="フローチャート: 判断 241"/>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91065</xdr:rowOff>
    </xdr:from>
    <xdr:ext cx="599010" cy="259045"/>
    <xdr:sp macro="" textlink="">
      <xdr:nvSpPr>
        <xdr:cNvPr id="243" name="テキスト ボックス 242"/>
        <xdr:cNvSpPr txBox="1"/>
      </xdr:nvSpPr>
      <xdr:spPr>
        <a:xfrm>
          <a:off x="1719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4" name="フローチャート: 判断 243"/>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160233</xdr:rowOff>
    </xdr:from>
    <xdr:ext cx="599010" cy="259045"/>
    <xdr:sp macro="" textlink="">
      <xdr:nvSpPr>
        <xdr:cNvPr id="245" name="テキスト ボックス 244"/>
        <xdr:cNvSpPr txBox="1"/>
      </xdr:nvSpPr>
      <xdr:spPr>
        <a:xfrm>
          <a:off x="830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127912</xdr:rowOff>
    </xdr:from>
    <xdr:to>
      <xdr:col>24</xdr:col>
      <xdr:colOff>114300</xdr:colOff>
      <xdr:row>98</xdr:row>
      <xdr:rowOff>58062</xdr:rowOff>
    </xdr:to>
    <xdr:sp macro="" textlink="">
      <xdr:nvSpPr>
        <xdr:cNvPr id="251" name="楕円 250"/>
        <xdr:cNvSpPr/>
      </xdr:nvSpPr>
      <xdr:spPr>
        <a:xfrm>
          <a:off x="4584700" y="1675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42839</xdr:rowOff>
    </xdr:from>
    <xdr:ext cx="534377" cy="259045"/>
    <xdr:sp macro="" textlink="">
      <xdr:nvSpPr>
        <xdr:cNvPr id="252" name="衛生費該当値テキスト"/>
        <xdr:cNvSpPr txBox="1"/>
      </xdr:nvSpPr>
      <xdr:spPr>
        <a:xfrm>
          <a:off x="4686300" y="1667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93090</xdr:rowOff>
    </xdr:from>
    <xdr:to>
      <xdr:col>20</xdr:col>
      <xdr:colOff>38100</xdr:colOff>
      <xdr:row>98</xdr:row>
      <xdr:rowOff>23240</xdr:rowOff>
    </xdr:to>
    <xdr:sp macro="" textlink="">
      <xdr:nvSpPr>
        <xdr:cNvPr id="253" name="楕円 252"/>
        <xdr:cNvSpPr/>
      </xdr:nvSpPr>
      <xdr:spPr>
        <a:xfrm>
          <a:off x="3746500" y="1672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14367</xdr:rowOff>
    </xdr:from>
    <xdr:ext cx="534377" cy="259045"/>
    <xdr:sp macro="" textlink="">
      <xdr:nvSpPr>
        <xdr:cNvPr id="254" name="テキスト ボックス 253"/>
        <xdr:cNvSpPr txBox="1"/>
      </xdr:nvSpPr>
      <xdr:spPr>
        <a:xfrm>
          <a:off x="3530111" y="1681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127315</xdr:rowOff>
    </xdr:from>
    <xdr:to>
      <xdr:col>15</xdr:col>
      <xdr:colOff>101600</xdr:colOff>
      <xdr:row>98</xdr:row>
      <xdr:rowOff>57465</xdr:rowOff>
    </xdr:to>
    <xdr:sp macro="" textlink="">
      <xdr:nvSpPr>
        <xdr:cNvPr id="255" name="楕円 254"/>
        <xdr:cNvSpPr/>
      </xdr:nvSpPr>
      <xdr:spPr>
        <a:xfrm>
          <a:off x="2857500" y="1675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48592</xdr:rowOff>
    </xdr:from>
    <xdr:ext cx="534377" cy="259045"/>
    <xdr:sp macro="" textlink="">
      <xdr:nvSpPr>
        <xdr:cNvPr id="256" name="テキスト ボックス 255"/>
        <xdr:cNvSpPr txBox="1"/>
      </xdr:nvSpPr>
      <xdr:spPr>
        <a:xfrm>
          <a:off x="2641111" y="1685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68156</xdr:rowOff>
    </xdr:from>
    <xdr:to>
      <xdr:col>10</xdr:col>
      <xdr:colOff>165100</xdr:colOff>
      <xdr:row>97</xdr:row>
      <xdr:rowOff>169756</xdr:rowOff>
    </xdr:to>
    <xdr:sp macro="" textlink="">
      <xdr:nvSpPr>
        <xdr:cNvPr id="257" name="楕円 256"/>
        <xdr:cNvSpPr/>
      </xdr:nvSpPr>
      <xdr:spPr>
        <a:xfrm>
          <a:off x="1968500" y="1669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160883</xdr:rowOff>
    </xdr:from>
    <xdr:ext cx="534377" cy="259045"/>
    <xdr:sp macro="" textlink="">
      <xdr:nvSpPr>
        <xdr:cNvPr id="258" name="テキスト ボックス 257"/>
        <xdr:cNvSpPr txBox="1"/>
      </xdr:nvSpPr>
      <xdr:spPr>
        <a:xfrm>
          <a:off x="1752111" y="1679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155299</xdr:rowOff>
    </xdr:from>
    <xdr:to>
      <xdr:col>6</xdr:col>
      <xdr:colOff>38100</xdr:colOff>
      <xdr:row>98</xdr:row>
      <xdr:rowOff>85449</xdr:rowOff>
    </xdr:to>
    <xdr:sp macro="" textlink="">
      <xdr:nvSpPr>
        <xdr:cNvPr id="259" name="楕円 258"/>
        <xdr:cNvSpPr/>
      </xdr:nvSpPr>
      <xdr:spPr>
        <a:xfrm>
          <a:off x="1079500" y="1678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76576</xdr:rowOff>
    </xdr:from>
    <xdr:ext cx="534377" cy="259045"/>
    <xdr:sp macro="" textlink="">
      <xdr:nvSpPr>
        <xdr:cNvPr id="260" name="テキスト ボックス 259"/>
        <xdr:cNvSpPr txBox="1"/>
      </xdr:nvSpPr>
      <xdr:spPr>
        <a:xfrm>
          <a:off x="863111" y="1687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4" name="直線コネクタ 283"/>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7" name="労働費最大値テキスト"/>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8" name="直線コネクタ 287"/>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79138</xdr:rowOff>
    </xdr:from>
    <xdr:ext cx="378565" cy="259045"/>
    <xdr:sp macro="" textlink="">
      <xdr:nvSpPr>
        <xdr:cNvPr id="290" name="労働費平均値テキスト"/>
        <xdr:cNvSpPr txBox="1"/>
      </xdr:nvSpPr>
      <xdr:spPr>
        <a:xfrm>
          <a:off x="10528300" y="6422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1" name="フローチャート: 判断 290"/>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3" name="フローチャート: 判断 292"/>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3573</xdr:rowOff>
    </xdr:from>
    <xdr:ext cx="378565" cy="259045"/>
    <xdr:sp macro="" textlink="">
      <xdr:nvSpPr>
        <xdr:cNvPr id="294" name="テキスト ボックス 293"/>
        <xdr:cNvSpPr txBox="1"/>
      </xdr:nvSpPr>
      <xdr:spPr>
        <a:xfrm>
          <a:off x="9450017" y="63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6" name="フローチャート: 判断 295"/>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100982</xdr:rowOff>
    </xdr:from>
    <xdr:ext cx="469744" cy="259045"/>
    <xdr:sp macro="" textlink="">
      <xdr:nvSpPr>
        <xdr:cNvPr id="297" name="テキスト ボックス 296"/>
        <xdr:cNvSpPr txBox="1"/>
      </xdr:nvSpPr>
      <xdr:spPr>
        <a:xfrm>
          <a:off x="8515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9" name="フローチャート: 判断 298"/>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9415</xdr:rowOff>
    </xdr:from>
    <xdr:ext cx="378565" cy="259045"/>
    <xdr:sp macro="" textlink="">
      <xdr:nvSpPr>
        <xdr:cNvPr id="300" name="テキスト ボックス 299"/>
        <xdr:cNvSpPr txBox="1"/>
      </xdr:nvSpPr>
      <xdr:spPr>
        <a:xfrm>
          <a:off x="7672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1" name="フローチャート: 判断 300"/>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123588</xdr:rowOff>
    </xdr:from>
    <xdr:ext cx="469744" cy="259045"/>
    <xdr:sp macro="" textlink="">
      <xdr:nvSpPr>
        <xdr:cNvPr id="302" name="テキスト ボックス 301"/>
        <xdr:cNvSpPr txBox="1"/>
      </xdr:nvSpPr>
      <xdr:spPr>
        <a:xfrm>
          <a:off x="6737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1" name="直線コネクタ 340"/>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2" name="農林水産業費最小値テキスト"/>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3" name="直線コネクタ 342"/>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4" name="農林水産業費最大値テキスト"/>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5" name="直線コネクタ 344"/>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168163</xdr:rowOff>
    </xdr:from>
    <xdr:to>
      <xdr:col>55</xdr:col>
      <xdr:colOff>0</xdr:colOff>
      <xdr:row>59</xdr:row>
      <xdr:rowOff>2707</xdr:rowOff>
    </xdr:to>
    <xdr:cxnSp macro="">
      <xdr:nvCxnSpPr>
        <xdr:cNvPr id="346" name="直線コネクタ 345"/>
        <xdr:cNvCxnSpPr/>
      </xdr:nvCxnSpPr>
      <xdr:spPr>
        <a:xfrm>
          <a:off x="9639300" y="10112263"/>
          <a:ext cx="838200" cy="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136686</xdr:rowOff>
    </xdr:from>
    <xdr:ext cx="599010" cy="259045"/>
    <xdr:sp macro="" textlink="">
      <xdr:nvSpPr>
        <xdr:cNvPr id="347" name="農林水産業費平均値テキスト"/>
        <xdr:cNvSpPr txBox="1"/>
      </xdr:nvSpPr>
      <xdr:spPr>
        <a:xfrm>
          <a:off x="10528300" y="9909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8" name="フローチャート: 判断 347"/>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168163</xdr:rowOff>
    </xdr:from>
    <xdr:to>
      <xdr:col>50</xdr:col>
      <xdr:colOff>114300</xdr:colOff>
      <xdr:row>58</xdr:row>
      <xdr:rowOff>168411</xdr:rowOff>
    </xdr:to>
    <xdr:cxnSp macro="">
      <xdr:nvCxnSpPr>
        <xdr:cNvPr id="349" name="直線コネクタ 348"/>
        <xdr:cNvCxnSpPr/>
      </xdr:nvCxnSpPr>
      <xdr:spPr>
        <a:xfrm flipV="1">
          <a:off x="8750300" y="10112263"/>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0" name="フローチャート: 判断 349"/>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39833</xdr:rowOff>
    </xdr:from>
    <xdr:ext cx="599010" cy="259045"/>
    <xdr:sp macro="" textlink="">
      <xdr:nvSpPr>
        <xdr:cNvPr id="351" name="テキスト ボックス 350"/>
        <xdr:cNvSpPr txBox="1"/>
      </xdr:nvSpPr>
      <xdr:spPr>
        <a:xfrm>
          <a:off x="9339795" y="1015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168411</xdr:rowOff>
    </xdr:from>
    <xdr:to>
      <xdr:col>45</xdr:col>
      <xdr:colOff>177800</xdr:colOff>
      <xdr:row>59</xdr:row>
      <xdr:rowOff>765</xdr:rowOff>
    </xdr:to>
    <xdr:cxnSp macro="">
      <xdr:nvCxnSpPr>
        <xdr:cNvPr id="352" name="直線コネクタ 351"/>
        <xdr:cNvCxnSpPr/>
      </xdr:nvCxnSpPr>
      <xdr:spPr>
        <a:xfrm flipV="1">
          <a:off x="7861300" y="10112511"/>
          <a:ext cx="889000" cy="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3" name="フローチャート: 判断 352"/>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58987</xdr:rowOff>
    </xdr:from>
    <xdr:ext cx="599010" cy="259045"/>
    <xdr:sp macro="" textlink="">
      <xdr:nvSpPr>
        <xdr:cNvPr id="354" name="テキスト ボックス 353"/>
        <xdr:cNvSpPr txBox="1"/>
      </xdr:nvSpPr>
      <xdr:spPr>
        <a:xfrm>
          <a:off x="8450795" y="98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765</xdr:rowOff>
    </xdr:from>
    <xdr:to>
      <xdr:col>41</xdr:col>
      <xdr:colOff>50800</xdr:colOff>
      <xdr:row>59</xdr:row>
      <xdr:rowOff>2176</xdr:rowOff>
    </xdr:to>
    <xdr:cxnSp macro="">
      <xdr:nvCxnSpPr>
        <xdr:cNvPr id="355" name="直線コネクタ 354"/>
        <xdr:cNvCxnSpPr/>
      </xdr:nvCxnSpPr>
      <xdr:spPr>
        <a:xfrm flipV="1">
          <a:off x="6972300" y="10116315"/>
          <a:ext cx="889000" cy="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6" name="フローチャート: 判断 355"/>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7" name="テキスト ボックス 356"/>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58" name="フローチャート: 判断 357"/>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60614</xdr:rowOff>
    </xdr:from>
    <xdr:ext cx="599010" cy="259045"/>
    <xdr:sp macro="" textlink="">
      <xdr:nvSpPr>
        <xdr:cNvPr id="359" name="テキスト ボックス 358"/>
        <xdr:cNvSpPr txBox="1"/>
      </xdr:nvSpPr>
      <xdr:spPr>
        <a:xfrm>
          <a:off x="6672795" y="98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123357</xdr:rowOff>
    </xdr:from>
    <xdr:to>
      <xdr:col>55</xdr:col>
      <xdr:colOff>50800</xdr:colOff>
      <xdr:row>59</xdr:row>
      <xdr:rowOff>53507</xdr:rowOff>
    </xdr:to>
    <xdr:sp macro="" textlink="">
      <xdr:nvSpPr>
        <xdr:cNvPr id="365" name="楕円 364"/>
        <xdr:cNvSpPr/>
      </xdr:nvSpPr>
      <xdr:spPr>
        <a:xfrm>
          <a:off x="10426700" y="1006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92236</xdr:rowOff>
    </xdr:from>
    <xdr:ext cx="599010" cy="259045"/>
    <xdr:sp macro="" textlink="">
      <xdr:nvSpPr>
        <xdr:cNvPr id="366" name="農林水産業費該当値テキスト"/>
        <xdr:cNvSpPr txBox="1"/>
      </xdr:nvSpPr>
      <xdr:spPr>
        <a:xfrm>
          <a:off x="10528300" y="1003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117363</xdr:rowOff>
    </xdr:from>
    <xdr:to>
      <xdr:col>50</xdr:col>
      <xdr:colOff>165100</xdr:colOff>
      <xdr:row>59</xdr:row>
      <xdr:rowOff>47513</xdr:rowOff>
    </xdr:to>
    <xdr:sp macro="" textlink="">
      <xdr:nvSpPr>
        <xdr:cNvPr id="367" name="楕円 366"/>
        <xdr:cNvSpPr/>
      </xdr:nvSpPr>
      <xdr:spPr>
        <a:xfrm>
          <a:off x="9588500" y="1006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64040</xdr:rowOff>
    </xdr:from>
    <xdr:ext cx="599010" cy="259045"/>
    <xdr:sp macro="" textlink="">
      <xdr:nvSpPr>
        <xdr:cNvPr id="368" name="テキスト ボックス 367"/>
        <xdr:cNvSpPr txBox="1"/>
      </xdr:nvSpPr>
      <xdr:spPr>
        <a:xfrm>
          <a:off x="9339795" y="983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117611</xdr:rowOff>
    </xdr:from>
    <xdr:to>
      <xdr:col>46</xdr:col>
      <xdr:colOff>38100</xdr:colOff>
      <xdr:row>59</xdr:row>
      <xdr:rowOff>47761</xdr:rowOff>
    </xdr:to>
    <xdr:sp macro="" textlink="">
      <xdr:nvSpPr>
        <xdr:cNvPr id="369" name="楕円 368"/>
        <xdr:cNvSpPr/>
      </xdr:nvSpPr>
      <xdr:spPr>
        <a:xfrm>
          <a:off x="8699500" y="1006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38888</xdr:rowOff>
    </xdr:from>
    <xdr:ext cx="599010" cy="259045"/>
    <xdr:sp macro="" textlink="">
      <xdr:nvSpPr>
        <xdr:cNvPr id="370" name="テキスト ボックス 369"/>
        <xdr:cNvSpPr txBox="1"/>
      </xdr:nvSpPr>
      <xdr:spPr>
        <a:xfrm>
          <a:off x="8450795" y="1015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121415</xdr:rowOff>
    </xdr:from>
    <xdr:to>
      <xdr:col>41</xdr:col>
      <xdr:colOff>101600</xdr:colOff>
      <xdr:row>59</xdr:row>
      <xdr:rowOff>51565</xdr:rowOff>
    </xdr:to>
    <xdr:sp macro="" textlink="">
      <xdr:nvSpPr>
        <xdr:cNvPr id="371" name="楕円 370"/>
        <xdr:cNvSpPr/>
      </xdr:nvSpPr>
      <xdr:spPr>
        <a:xfrm>
          <a:off x="7810500" y="1006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42692</xdr:rowOff>
    </xdr:from>
    <xdr:ext cx="599010" cy="259045"/>
    <xdr:sp macro="" textlink="">
      <xdr:nvSpPr>
        <xdr:cNvPr id="372" name="テキスト ボックス 371"/>
        <xdr:cNvSpPr txBox="1"/>
      </xdr:nvSpPr>
      <xdr:spPr>
        <a:xfrm>
          <a:off x="7561795" y="1015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122826</xdr:rowOff>
    </xdr:from>
    <xdr:to>
      <xdr:col>36</xdr:col>
      <xdr:colOff>165100</xdr:colOff>
      <xdr:row>59</xdr:row>
      <xdr:rowOff>52976</xdr:rowOff>
    </xdr:to>
    <xdr:sp macro="" textlink="">
      <xdr:nvSpPr>
        <xdr:cNvPr id="373" name="楕円 372"/>
        <xdr:cNvSpPr/>
      </xdr:nvSpPr>
      <xdr:spPr>
        <a:xfrm>
          <a:off x="6921500" y="1006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44103</xdr:rowOff>
    </xdr:from>
    <xdr:ext cx="599010" cy="259045"/>
    <xdr:sp macro="" textlink="">
      <xdr:nvSpPr>
        <xdr:cNvPr id="374" name="テキスト ボックス 373"/>
        <xdr:cNvSpPr txBox="1"/>
      </xdr:nvSpPr>
      <xdr:spPr>
        <a:xfrm>
          <a:off x="6672795" y="10159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8" name="直線コネクタ 397"/>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9" name="商工費最小値テキスト"/>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0" name="直線コネクタ 399"/>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1" name="商工費最大値テキスト"/>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2" name="直線コネクタ 401"/>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100366</xdr:rowOff>
    </xdr:from>
    <xdr:to>
      <xdr:col>55</xdr:col>
      <xdr:colOff>0</xdr:colOff>
      <xdr:row>77</xdr:row>
      <xdr:rowOff>106919</xdr:rowOff>
    </xdr:to>
    <xdr:cxnSp macro="">
      <xdr:nvCxnSpPr>
        <xdr:cNvPr id="403" name="直線コネクタ 402"/>
        <xdr:cNvCxnSpPr/>
      </xdr:nvCxnSpPr>
      <xdr:spPr>
        <a:xfrm>
          <a:off x="9639300" y="13130566"/>
          <a:ext cx="838200" cy="17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109972</xdr:rowOff>
    </xdr:from>
    <xdr:ext cx="534377" cy="259045"/>
    <xdr:sp macro="" textlink="">
      <xdr:nvSpPr>
        <xdr:cNvPr id="404" name="商工費平均値テキスト"/>
        <xdr:cNvSpPr txBox="1"/>
      </xdr:nvSpPr>
      <xdr:spPr>
        <a:xfrm>
          <a:off x="10528300" y="13311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5" name="フローチャート: 判断 404"/>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100366</xdr:rowOff>
    </xdr:from>
    <xdr:to>
      <xdr:col>50</xdr:col>
      <xdr:colOff>114300</xdr:colOff>
      <xdr:row>77</xdr:row>
      <xdr:rowOff>94025</xdr:rowOff>
    </xdr:to>
    <xdr:cxnSp macro="">
      <xdr:nvCxnSpPr>
        <xdr:cNvPr id="406" name="直線コネクタ 405"/>
        <xdr:cNvCxnSpPr/>
      </xdr:nvCxnSpPr>
      <xdr:spPr>
        <a:xfrm flipV="1">
          <a:off x="8750300" y="13130566"/>
          <a:ext cx="889000" cy="16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7" name="フローチャート: 判断 406"/>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124145</xdr:rowOff>
    </xdr:from>
    <xdr:ext cx="534377" cy="259045"/>
    <xdr:sp macro="" textlink="">
      <xdr:nvSpPr>
        <xdr:cNvPr id="408" name="テキスト ボックス 407"/>
        <xdr:cNvSpPr txBox="1"/>
      </xdr:nvSpPr>
      <xdr:spPr>
        <a:xfrm>
          <a:off x="9372111" y="1332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94025</xdr:rowOff>
    </xdr:from>
    <xdr:to>
      <xdr:col>45</xdr:col>
      <xdr:colOff>177800</xdr:colOff>
      <xdr:row>77</xdr:row>
      <xdr:rowOff>96696</xdr:rowOff>
    </xdr:to>
    <xdr:cxnSp macro="">
      <xdr:nvCxnSpPr>
        <xdr:cNvPr id="409" name="直線コネクタ 408"/>
        <xdr:cNvCxnSpPr/>
      </xdr:nvCxnSpPr>
      <xdr:spPr>
        <a:xfrm flipV="1">
          <a:off x="7861300" y="13295675"/>
          <a:ext cx="889000" cy="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0" name="フローチャート: 判断 409"/>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11" name="テキスト ボックス 410"/>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71482</xdr:rowOff>
    </xdr:from>
    <xdr:to>
      <xdr:col>41</xdr:col>
      <xdr:colOff>50800</xdr:colOff>
      <xdr:row>77</xdr:row>
      <xdr:rowOff>96696</xdr:rowOff>
    </xdr:to>
    <xdr:cxnSp macro="">
      <xdr:nvCxnSpPr>
        <xdr:cNvPr id="412" name="直線コネクタ 411"/>
        <xdr:cNvCxnSpPr/>
      </xdr:nvCxnSpPr>
      <xdr:spPr>
        <a:xfrm>
          <a:off x="6972300" y="13273132"/>
          <a:ext cx="889000" cy="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3" name="フローチャート: 判断 412"/>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3064</xdr:rowOff>
    </xdr:from>
    <xdr:ext cx="534377" cy="259045"/>
    <xdr:sp macro="" textlink="">
      <xdr:nvSpPr>
        <xdr:cNvPr id="414" name="テキスト ボックス 413"/>
        <xdr:cNvSpPr txBox="1"/>
      </xdr:nvSpPr>
      <xdr:spPr>
        <a:xfrm>
          <a:off x="7594111"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5" name="フローチャート: 判断 414"/>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13938</xdr:rowOff>
    </xdr:from>
    <xdr:ext cx="534377" cy="259045"/>
    <xdr:sp macro="" textlink="">
      <xdr:nvSpPr>
        <xdr:cNvPr id="416" name="テキスト ボックス 415"/>
        <xdr:cNvSpPr txBox="1"/>
      </xdr:nvSpPr>
      <xdr:spPr>
        <a:xfrm>
          <a:off x="6705111" y="133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56119</xdr:rowOff>
    </xdr:from>
    <xdr:to>
      <xdr:col>55</xdr:col>
      <xdr:colOff>50800</xdr:colOff>
      <xdr:row>77</xdr:row>
      <xdr:rowOff>157719</xdr:rowOff>
    </xdr:to>
    <xdr:sp macro="" textlink="">
      <xdr:nvSpPr>
        <xdr:cNvPr id="422" name="楕円 421"/>
        <xdr:cNvSpPr/>
      </xdr:nvSpPr>
      <xdr:spPr>
        <a:xfrm>
          <a:off x="10426700" y="1325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78996</xdr:rowOff>
    </xdr:from>
    <xdr:ext cx="534377" cy="259045"/>
    <xdr:sp macro="" textlink="">
      <xdr:nvSpPr>
        <xdr:cNvPr id="423" name="商工費該当値テキスト"/>
        <xdr:cNvSpPr txBox="1"/>
      </xdr:nvSpPr>
      <xdr:spPr>
        <a:xfrm>
          <a:off x="10528300" y="1310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49566</xdr:rowOff>
    </xdr:from>
    <xdr:to>
      <xdr:col>50</xdr:col>
      <xdr:colOff>165100</xdr:colOff>
      <xdr:row>76</xdr:row>
      <xdr:rowOff>151166</xdr:rowOff>
    </xdr:to>
    <xdr:sp macro="" textlink="">
      <xdr:nvSpPr>
        <xdr:cNvPr id="424" name="楕円 423"/>
        <xdr:cNvSpPr/>
      </xdr:nvSpPr>
      <xdr:spPr>
        <a:xfrm>
          <a:off x="9588500" y="1307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167692</xdr:rowOff>
    </xdr:from>
    <xdr:ext cx="599010" cy="259045"/>
    <xdr:sp macro="" textlink="">
      <xdr:nvSpPr>
        <xdr:cNvPr id="425" name="テキスト ボックス 424"/>
        <xdr:cNvSpPr txBox="1"/>
      </xdr:nvSpPr>
      <xdr:spPr>
        <a:xfrm>
          <a:off x="9339795" y="12854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43225</xdr:rowOff>
    </xdr:from>
    <xdr:to>
      <xdr:col>46</xdr:col>
      <xdr:colOff>38100</xdr:colOff>
      <xdr:row>77</xdr:row>
      <xdr:rowOff>144825</xdr:rowOff>
    </xdr:to>
    <xdr:sp macro="" textlink="">
      <xdr:nvSpPr>
        <xdr:cNvPr id="426" name="楕円 425"/>
        <xdr:cNvSpPr/>
      </xdr:nvSpPr>
      <xdr:spPr>
        <a:xfrm>
          <a:off x="8699500" y="1324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135952</xdr:rowOff>
    </xdr:from>
    <xdr:ext cx="534377" cy="259045"/>
    <xdr:sp macro="" textlink="">
      <xdr:nvSpPr>
        <xdr:cNvPr id="427" name="テキスト ボックス 426"/>
        <xdr:cNvSpPr txBox="1"/>
      </xdr:nvSpPr>
      <xdr:spPr>
        <a:xfrm>
          <a:off x="8483111" y="1333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45896</xdr:rowOff>
    </xdr:from>
    <xdr:to>
      <xdr:col>41</xdr:col>
      <xdr:colOff>101600</xdr:colOff>
      <xdr:row>77</xdr:row>
      <xdr:rowOff>147496</xdr:rowOff>
    </xdr:to>
    <xdr:sp macro="" textlink="">
      <xdr:nvSpPr>
        <xdr:cNvPr id="428" name="楕円 427"/>
        <xdr:cNvSpPr/>
      </xdr:nvSpPr>
      <xdr:spPr>
        <a:xfrm>
          <a:off x="7810500" y="1324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164023</xdr:rowOff>
    </xdr:from>
    <xdr:ext cx="534377" cy="259045"/>
    <xdr:sp macro="" textlink="">
      <xdr:nvSpPr>
        <xdr:cNvPr id="429" name="テキスト ボックス 428"/>
        <xdr:cNvSpPr txBox="1"/>
      </xdr:nvSpPr>
      <xdr:spPr>
        <a:xfrm>
          <a:off x="7594111" y="1302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20682</xdr:rowOff>
    </xdr:from>
    <xdr:to>
      <xdr:col>36</xdr:col>
      <xdr:colOff>165100</xdr:colOff>
      <xdr:row>77</xdr:row>
      <xdr:rowOff>122282</xdr:rowOff>
    </xdr:to>
    <xdr:sp macro="" textlink="">
      <xdr:nvSpPr>
        <xdr:cNvPr id="430" name="楕円 429"/>
        <xdr:cNvSpPr/>
      </xdr:nvSpPr>
      <xdr:spPr>
        <a:xfrm>
          <a:off x="6921500" y="1322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138809</xdr:rowOff>
    </xdr:from>
    <xdr:ext cx="534377" cy="259045"/>
    <xdr:sp macro="" textlink="">
      <xdr:nvSpPr>
        <xdr:cNvPr id="431" name="テキスト ボックス 430"/>
        <xdr:cNvSpPr txBox="1"/>
      </xdr:nvSpPr>
      <xdr:spPr>
        <a:xfrm>
          <a:off x="6705111" y="129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3" name="直線コネクタ 452"/>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4" name="土木費最小値テキスト"/>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5" name="直線コネクタ 454"/>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6" name="土木費最大値テキスト"/>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7" name="直線コネクタ 456"/>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145371</xdr:rowOff>
    </xdr:from>
    <xdr:to>
      <xdr:col>55</xdr:col>
      <xdr:colOff>0</xdr:colOff>
      <xdr:row>97</xdr:row>
      <xdr:rowOff>29745</xdr:rowOff>
    </xdr:to>
    <xdr:cxnSp macro="">
      <xdr:nvCxnSpPr>
        <xdr:cNvPr id="458" name="直線コネクタ 457"/>
        <xdr:cNvCxnSpPr/>
      </xdr:nvCxnSpPr>
      <xdr:spPr>
        <a:xfrm flipV="1">
          <a:off x="9639300" y="16433121"/>
          <a:ext cx="838200" cy="22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33723</xdr:rowOff>
    </xdr:from>
    <xdr:ext cx="599010" cy="259045"/>
    <xdr:sp macro="" textlink="">
      <xdr:nvSpPr>
        <xdr:cNvPr id="459" name="土木費平均値テキスト"/>
        <xdr:cNvSpPr txBox="1"/>
      </xdr:nvSpPr>
      <xdr:spPr>
        <a:xfrm>
          <a:off x="10528300" y="16492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0" name="フローチャート: 判断 459"/>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48685</xdr:rowOff>
    </xdr:from>
    <xdr:to>
      <xdr:col>50</xdr:col>
      <xdr:colOff>114300</xdr:colOff>
      <xdr:row>97</xdr:row>
      <xdr:rowOff>29745</xdr:rowOff>
    </xdr:to>
    <xdr:cxnSp macro="">
      <xdr:nvCxnSpPr>
        <xdr:cNvPr id="461" name="直線コネクタ 460"/>
        <xdr:cNvCxnSpPr/>
      </xdr:nvCxnSpPr>
      <xdr:spPr>
        <a:xfrm>
          <a:off x="8750300" y="16507885"/>
          <a:ext cx="889000" cy="15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2" name="フローチャート: 判断 461"/>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22378</xdr:rowOff>
    </xdr:from>
    <xdr:ext cx="599010" cy="259045"/>
    <xdr:sp macro="" textlink="">
      <xdr:nvSpPr>
        <xdr:cNvPr id="463" name="テキスト ボックス 462"/>
        <xdr:cNvSpPr txBox="1"/>
      </xdr:nvSpPr>
      <xdr:spPr>
        <a:xfrm>
          <a:off x="9339795" y="1631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48685</xdr:rowOff>
    </xdr:from>
    <xdr:to>
      <xdr:col>45</xdr:col>
      <xdr:colOff>177800</xdr:colOff>
      <xdr:row>96</xdr:row>
      <xdr:rowOff>56956</xdr:rowOff>
    </xdr:to>
    <xdr:cxnSp macro="">
      <xdr:nvCxnSpPr>
        <xdr:cNvPr id="464" name="直線コネクタ 463"/>
        <xdr:cNvCxnSpPr/>
      </xdr:nvCxnSpPr>
      <xdr:spPr>
        <a:xfrm flipV="1">
          <a:off x="7861300" y="16507885"/>
          <a:ext cx="889000" cy="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5" name="フローチャート: 判断 464"/>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168491</xdr:rowOff>
    </xdr:from>
    <xdr:ext cx="599010" cy="259045"/>
    <xdr:sp macro="" textlink="">
      <xdr:nvSpPr>
        <xdr:cNvPr id="466" name="テキスト ボックス 465"/>
        <xdr:cNvSpPr txBox="1"/>
      </xdr:nvSpPr>
      <xdr:spPr>
        <a:xfrm>
          <a:off x="8450795" y="1662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152079</xdr:rowOff>
    </xdr:from>
    <xdr:to>
      <xdr:col>41</xdr:col>
      <xdr:colOff>50800</xdr:colOff>
      <xdr:row>96</xdr:row>
      <xdr:rowOff>56956</xdr:rowOff>
    </xdr:to>
    <xdr:cxnSp macro="">
      <xdr:nvCxnSpPr>
        <xdr:cNvPr id="467" name="直線コネクタ 466"/>
        <xdr:cNvCxnSpPr/>
      </xdr:nvCxnSpPr>
      <xdr:spPr>
        <a:xfrm>
          <a:off x="6972300" y="16268379"/>
          <a:ext cx="889000" cy="2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8" name="フローチャート: 判断 467"/>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34272</xdr:rowOff>
    </xdr:from>
    <xdr:ext cx="599010" cy="259045"/>
    <xdr:sp macro="" textlink="">
      <xdr:nvSpPr>
        <xdr:cNvPr id="469" name="テキスト ボックス 468"/>
        <xdr:cNvSpPr txBox="1"/>
      </xdr:nvSpPr>
      <xdr:spPr>
        <a:xfrm>
          <a:off x="7561795" y="1666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0" name="フローチャート: 判断 469"/>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33190</xdr:rowOff>
    </xdr:from>
    <xdr:ext cx="599010" cy="259045"/>
    <xdr:sp macro="" textlink="">
      <xdr:nvSpPr>
        <xdr:cNvPr id="471" name="テキスト ボックス 470"/>
        <xdr:cNvSpPr txBox="1"/>
      </xdr:nvSpPr>
      <xdr:spPr>
        <a:xfrm>
          <a:off x="6672795" y="1666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94571</xdr:rowOff>
    </xdr:from>
    <xdr:to>
      <xdr:col>55</xdr:col>
      <xdr:colOff>50800</xdr:colOff>
      <xdr:row>96</xdr:row>
      <xdr:rowOff>24721</xdr:rowOff>
    </xdr:to>
    <xdr:sp macro="" textlink="">
      <xdr:nvSpPr>
        <xdr:cNvPr id="477" name="楕円 476"/>
        <xdr:cNvSpPr/>
      </xdr:nvSpPr>
      <xdr:spPr>
        <a:xfrm>
          <a:off x="10426700" y="1638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117448</xdr:rowOff>
    </xdr:from>
    <xdr:ext cx="599010" cy="259045"/>
    <xdr:sp macro="" textlink="">
      <xdr:nvSpPr>
        <xdr:cNvPr id="478" name="土木費該当値テキスト"/>
        <xdr:cNvSpPr txBox="1"/>
      </xdr:nvSpPr>
      <xdr:spPr>
        <a:xfrm>
          <a:off x="10528300" y="16233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150395</xdr:rowOff>
    </xdr:from>
    <xdr:to>
      <xdr:col>50</xdr:col>
      <xdr:colOff>165100</xdr:colOff>
      <xdr:row>97</xdr:row>
      <xdr:rowOff>80545</xdr:rowOff>
    </xdr:to>
    <xdr:sp macro="" textlink="">
      <xdr:nvSpPr>
        <xdr:cNvPr id="479" name="楕円 478"/>
        <xdr:cNvSpPr/>
      </xdr:nvSpPr>
      <xdr:spPr>
        <a:xfrm>
          <a:off x="9588500" y="1660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71672</xdr:rowOff>
    </xdr:from>
    <xdr:ext cx="599010" cy="259045"/>
    <xdr:sp macro="" textlink="">
      <xdr:nvSpPr>
        <xdr:cNvPr id="480" name="テキスト ボックス 479"/>
        <xdr:cNvSpPr txBox="1"/>
      </xdr:nvSpPr>
      <xdr:spPr>
        <a:xfrm>
          <a:off x="9339795" y="1670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169335</xdr:rowOff>
    </xdr:from>
    <xdr:to>
      <xdr:col>46</xdr:col>
      <xdr:colOff>38100</xdr:colOff>
      <xdr:row>96</xdr:row>
      <xdr:rowOff>99485</xdr:rowOff>
    </xdr:to>
    <xdr:sp macro="" textlink="">
      <xdr:nvSpPr>
        <xdr:cNvPr id="481" name="楕円 480"/>
        <xdr:cNvSpPr/>
      </xdr:nvSpPr>
      <xdr:spPr>
        <a:xfrm>
          <a:off x="8699500" y="1645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116012</xdr:rowOff>
    </xdr:from>
    <xdr:ext cx="599010" cy="259045"/>
    <xdr:sp macro="" textlink="">
      <xdr:nvSpPr>
        <xdr:cNvPr id="482" name="テキスト ボックス 481"/>
        <xdr:cNvSpPr txBox="1"/>
      </xdr:nvSpPr>
      <xdr:spPr>
        <a:xfrm>
          <a:off x="8450795" y="1623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6156</xdr:rowOff>
    </xdr:from>
    <xdr:to>
      <xdr:col>41</xdr:col>
      <xdr:colOff>101600</xdr:colOff>
      <xdr:row>96</xdr:row>
      <xdr:rowOff>107756</xdr:rowOff>
    </xdr:to>
    <xdr:sp macro="" textlink="">
      <xdr:nvSpPr>
        <xdr:cNvPr id="483" name="楕円 482"/>
        <xdr:cNvSpPr/>
      </xdr:nvSpPr>
      <xdr:spPr>
        <a:xfrm>
          <a:off x="7810500" y="1646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124283</xdr:rowOff>
    </xdr:from>
    <xdr:ext cx="599010" cy="259045"/>
    <xdr:sp macro="" textlink="">
      <xdr:nvSpPr>
        <xdr:cNvPr id="484" name="テキスト ボックス 483"/>
        <xdr:cNvSpPr txBox="1"/>
      </xdr:nvSpPr>
      <xdr:spPr>
        <a:xfrm>
          <a:off x="7561795" y="1624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101279</xdr:rowOff>
    </xdr:from>
    <xdr:to>
      <xdr:col>36</xdr:col>
      <xdr:colOff>165100</xdr:colOff>
      <xdr:row>95</xdr:row>
      <xdr:rowOff>31429</xdr:rowOff>
    </xdr:to>
    <xdr:sp macro="" textlink="">
      <xdr:nvSpPr>
        <xdr:cNvPr id="485" name="楕円 484"/>
        <xdr:cNvSpPr/>
      </xdr:nvSpPr>
      <xdr:spPr>
        <a:xfrm>
          <a:off x="6921500" y="1621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47956</xdr:rowOff>
    </xdr:from>
    <xdr:ext cx="599010" cy="259045"/>
    <xdr:sp macro="" textlink="">
      <xdr:nvSpPr>
        <xdr:cNvPr id="486" name="テキスト ボックス 485"/>
        <xdr:cNvSpPr txBox="1"/>
      </xdr:nvSpPr>
      <xdr:spPr>
        <a:xfrm>
          <a:off x="6672795" y="1599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101432</xdr:rowOff>
    </xdr:from>
    <xdr:to>
      <xdr:col>85</xdr:col>
      <xdr:colOff>127000</xdr:colOff>
      <xdr:row>36</xdr:row>
      <xdr:rowOff>33210</xdr:rowOff>
    </xdr:to>
    <xdr:cxnSp macro="">
      <xdr:nvCxnSpPr>
        <xdr:cNvPr id="515" name="直線コネクタ 514"/>
        <xdr:cNvCxnSpPr/>
      </xdr:nvCxnSpPr>
      <xdr:spPr>
        <a:xfrm flipV="1">
          <a:off x="15481300" y="6102182"/>
          <a:ext cx="838200" cy="10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125986</xdr:rowOff>
    </xdr:from>
    <xdr:ext cx="534377" cy="259045"/>
    <xdr:sp macro="" textlink="">
      <xdr:nvSpPr>
        <xdr:cNvPr id="516" name="消防費平均値テキスト"/>
        <xdr:cNvSpPr txBox="1"/>
      </xdr:nvSpPr>
      <xdr:spPr>
        <a:xfrm>
          <a:off x="16370300" y="6126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82519</xdr:rowOff>
    </xdr:from>
    <xdr:to>
      <xdr:col>81</xdr:col>
      <xdr:colOff>50800</xdr:colOff>
      <xdr:row>36</xdr:row>
      <xdr:rowOff>33210</xdr:rowOff>
    </xdr:to>
    <xdr:cxnSp macro="">
      <xdr:nvCxnSpPr>
        <xdr:cNvPr id="518" name="直線コネクタ 517"/>
        <xdr:cNvCxnSpPr/>
      </xdr:nvCxnSpPr>
      <xdr:spPr>
        <a:xfrm>
          <a:off x="14592300" y="6083269"/>
          <a:ext cx="889000" cy="12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150545</xdr:rowOff>
    </xdr:from>
    <xdr:ext cx="534377" cy="259045"/>
    <xdr:sp macro="" textlink="">
      <xdr:nvSpPr>
        <xdr:cNvPr id="520" name="テキスト ボックス 519"/>
        <xdr:cNvSpPr txBox="1"/>
      </xdr:nvSpPr>
      <xdr:spPr>
        <a:xfrm>
          <a:off x="15214111" y="632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82519</xdr:rowOff>
    </xdr:from>
    <xdr:to>
      <xdr:col>76</xdr:col>
      <xdr:colOff>114300</xdr:colOff>
      <xdr:row>37</xdr:row>
      <xdr:rowOff>9909</xdr:rowOff>
    </xdr:to>
    <xdr:cxnSp macro="">
      <xdr:nvCxnSpPr>
        <xdr:cNvPr id="521" name="直線コネクタ 520"/>
        <xdr:cNvCxnSpPr/>
      </xdr:nvCxnSpPr>
      <xdr:spPr>
        <a:xfrm flipV="1">
          <a:off x="13703300" y="6083269"/>
          <a:ext cx="889000" cy="27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123380</xdr:rowOff>
    </xdr:from>
    <xdr:ext cx="534377" cy="259045"/>
    <xdr:sp macro="" textlink="">
      <xdr:nvSpPr>
        <xdr:cNvPr id="523" name="テキスト ボックス 522"/>
        <xdr:cNvSpPr txBox="1"/>
      </xdr:nvSpPr>
      <xdr:spPr>
        <a:xfrm>
          <a:off x="14325111" y="62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63355</xdr:rowOff>
    </xdr:from>
    <xdr:to>
      <xdr:col>71</xdr:col>
      <xdr:colOff>177800</xdr:colOff>
      <xdr:row>37</xdr:row>
      <xdr:rowOff>9909</xdr:rowOff>
    </xdr:to>
    <xdr:cxnSp macro="">
      <xdr:nvCxnSpPr>
        <xdr:cNvPr id="524" name="直線コネクタ 523"/>
        <xdr:cNvCxnSpPr/>
      </xdr:nvCxnSpPr>
      <xdr:spPr>
        <a:xfrm>
          <a:off x="12814300" y="6235555"/>
          <a:ext cx="889000" cy="11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142326</xdr:rowOff>
    </xdr:from>
    <xdr:ext cx="534377" cy="259045"/>
    <xdr:sp macro="" textlink="">
      <xdr:nvSpPr>
        <xdr:cNvPr id="526" name="テキスト ボックス 525"/>
        <xdr:cNvSpPr txBox="1"/>
      </xdr:nvSpPr>
      <xdr:spPr>
        <a:xfrm>
          <a:off x="13436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7" name="フローチャート: 判断 526"/>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141112</xdr:rowOff>
    </xdr:from>
    <xdr:ext cx="534377" cy="259045"/>
    <xdr:sp macro="" textlink="">
      <xdr:nvSpPr>
        <xdr:cNvPr id="528" name="テキスト ボックス 527"/>
        <xdr:cNvSpPr txBox="1"/>
      </xdr:nvSpPr>
      <xdr:spPr>
        <a:xfrm>
          <a:off x="12547111" y="63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50632</xdr:rowOff>
    </xdr:from>
    <xdr:to>
      <xdr:col>85</xdr:col>
      <xdr:colOff>177800</xdr:colOff>
      <xdr:row>35</xdr:row>
      <xdr:rowOff>152232</xdr:rowOff>
    </xdr:to>
    <xdr:sp macro="" textlink="">
      <xdr:nvSpPr>
        <xdr:cNvPr id="534" name="楕円 533"/>
        <xdr:cNvSpPr/>
      </xdr:nvSpPr>
      <xdr:spPr>
        <a:xfrm>
          <a:off x="16268700" y="605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73509</xdr:rowOff>
    </xdr:from>
    <xdr:ext cx="534377" cy="259045"/>
    <xdr:sp macro="" textlink="">
      <xdr:nvSpPr>
        <xdr:cNvPr id="535" name="消防費該当値テキスト"/>
        <xdr:cNvSpPr txBox="1"/>
      </xdr:nvSpPr>
      <xdr:spPr>
        <a:xfrm>
          <a:off x="16370300" y="590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153860</xdr:rowOff>
    </xdr:from>
    <xdr:to>
      <xdr:col>81</xdr:col>
      <xdr:colOff>101600</xdr:colOff>
      <xdr:row>36</xdr:row>
      <xdr:rowOff>84010</xdr:rowOff>
    </xdr:to>
    <xdr:sp macro="" textlink="">
      <xdr:nvSpPr>
        <xdr:cNvPr id="536" name="楕円 535"/>
        <xdr:cNvSpPr/>
      </xdr:nvSpPr>
      <xdr:spPr>
        <a:xfrm>
          <a:off x="15430500" y="615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100537</xdr:rowOff>
    </xdr:from>
    <xdr:ext cx="534377" cy="259045"/>
    <xdr:sp macro="" textlink="">
      <xdr:nvSpPr>
        <xdr:cNvPr id="537" name="テキスト ボックス 536"/>
        <xdr:cNvSpPr txBox="1"/>
      </xdr:nvSpPr>
      <xdr:spPr>
        <a:xfrm>
          <a:off x="15214111" y="592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31719</xdr:rowOff>
    </xdr:from>
    <xdr:to>
      <xdr:col>76</xdr:col>
      <xdr:colOff>165100</xdr:colOff>
      <xdr:row>35</xdr:row>
      <xdr:rowOff>133319</xdr:rowOff>
    </xdr:to>
    <xdr:sp macro="" textlink="">
      <xdr:nvSpPr>
        <xdr:cNvPr id="538" name="楕円 537"/>
        <xdr:cNvSpPr/>
      </xdr:nvSpPr>
      <xdr:spPr>
        <a:xfrm>
          <a:off x="14541500" y="603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149846</xdr:rowOff>
    </xdr:from>
    <xdr:ext cx="534377" cy="259045"/>
    <xdr:sp macro="" textlink="">
      <xdr:nvSpPr>
        <xdr:cNvPr id="539" name="テキスト ボックス 538"/>
        <xdr:cNvSpPr txBox="1"/>
      </xdr:nvSpPr>
      <xdr:spPr>
        <a:xfrm>
          <a:off x="14325111" y="580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130559</xdr:rowOff>
    </xdr:from>
    <xdr:to>
      <xdr:col>72</xdr:col>
      <xdr:colOff>38100</xdr:colOff>
      <xdr:row>37</xdr:row>
      <xdr:rowOff>60709</xdr:rowOff>
    </xdr:to>
    <xdr:sp macro="" textlink="">
      <xdr:nvSpPr>
        <xdr:cNvPr id="540" name="楕円 539"/>
        <xdr:cNvSpPr/>
      </xdr:nvSpPr>
      <xdr:spPr>
        <a:xfrm>
          <a:off x="13652500" y="630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51836</xdr:rowOff>
    </xdr:from>
    <xdr:ext cx="534377" cy="259045"/>
    <xdr:sp macro="" textlink="">
      <xdr:nvSpPr>
        <xdr:cNvPr id="541" name="テキスト ボックス 540"/>
        <xdr:cNvSpPr txBox="1"/>
      </xdr:nvSpPr>
      <xdr:spPr>
        <a:xfrm>
          <a:off x="13436111" y="639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12555</xdr:rowOff>
    </xdr:from>
    <xdr:to>
      <xdr:col>67</xdr:col>
      <xdr:colOff>101600</xdr:colOff>
      <xdr:row>36</xdr:row>
      <xdr:rowOff>114155</xdr:rowOff>
    </xdr:to>
    <xdr:sp macro="" textlink="">
      <xdr:nvSpPr>
        <xdr:cNvPr id="542" name="楕円 541"/>
        <xdr:cNvSpPr/>
      </xdr:nvSpPr>
      <xdr:spPr>
        <a:xfrm>
          <a:off x="12763500" y="618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130682</xdr:rowOff>
    </xdr:from>
    <xdr:ext cx="534377" cy="259045"/>
    <xdr:sp macro="" textlink="">
      <xdr:nvSpPr>
        <xdr:cNvPr id="543" name="テキスト ボックス 542"/>
        <xdr:cNvSpPr txBox="1"/>
      </xdr:nvSpPr>
      <xdr:spPr>
        <a:xfrm>
          <a:off x="12547111" y="595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134233</xdr:rowOff>
    </xdr:from>
    <xdr:to>
      <xdr:col>85</xdr:col>
      <xdr:colOff>127000</xdr:colOff>
      <xdr:row>57</xdr:row>
      <xdr:rowOff>3340</xdr:rowOff>
    </xdr:to>
    <xdr:cxnSp macro="">
      <xdr:nvCxnSpPr>
        <xdr:cNvPr id="574" name="直線コネクタ 573"/>
        <xdr:cNvCxnSpPr/>
      </xdr:nvCxnSpPr>
      <xdr:spPr>
        <a:xfrm flipV="1">
          <a:off x="15481300" y="9735433"/>
          <a:ext cx="838200" cy="4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99762</xdr:rowOff>
    </xdr:from>
    <xdr:ext cx="599010" cy="259045"/>
    <xdr:sp macro="" textlink="">
      <xdr:nvSpPr>
        <xdr:cNvPr id="575" name="教育費平均値テキスト"/>
        <xdr:cNvSpPr txBox="1"/>
      </xdr:nvSpPr>
      <xdr:spPr>
        <a:xfrm>
          <a:off x="16370300" y="952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3340</xdr:rowOff>
    </xdr:from>
    <xdr:to>
      <xdr:col>81</xdr:col>
      <xdr:colOff>50800</xdr:colOff>
      <xdr:row>57</xdr:row>
      <xdr:rowOff>8183</xdr:rowOff>
    </xdr:to>
    <xdr:cxnSp macro="">
      <xdr:nvCxnSpPr>
        <xdr:cNvPr id="577" name="直線コネクタ 576"/>
        <xdr:cNvCxnSpPr/>
      </xdr:nvCxnSpPr>
      <xdr:spPr>
        <a:xfrm flipV="1">
          <a:off x="14592300" y="9775990"/>
          <a:ext cx="889000" cy="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79" name="テキスト ボックス 578"/>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4280</xdr:rowOff>
    </xdr:from>
    <xdr:to>
      <xdr:col>76</xdr:col>
      <xdr:colOff>114300</xdr:colOff>
      <xdr:row>57</xdr:row>
      <xdr:rowOff>8183</xdr:rowOff>
    </xdr:to>
    <xdr:cxnSp macro="">
      <xdr:nvCxnSpPr>
        <xdr:cNvPr id="580" name="直線コネクタ 579"/>
        <xdr:cNvCxnSpPr/>
      </xdr:nvCxnSpPr>
      <xdr:spPr>
        <a:xfrm>
          <a:off x="13703300" y="9776930"/>
          <a:ext cx="889000" cy="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87823</xdr:rowOff>
    </xdr:from>
    <xdr:ext cx="599010" cy="259045"/>
    <xdr:sp macro="" textlink="">
      <xdr:nvSpPr>
        <xdr:cNvPr id="582" name="テキスト ボックス 581"/>
        <xdr:cNvSpPr txBox="1"/>
      </xdr:nvSpPr>
      <xdr:spPr>
        <a:xfrm>
          <a:off x="14292795" y="986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162452</xdr:rowOff>
    </xdr:from>
    <xdr:to>
      <xdr:col>71</xdr:col>
      <xdr:colOff>177800</xdr:colOff>
      <xdr:row>57</xdr:row>
      <xdr:rowOff>4280</xdr:rowOff>
    </xdr:to>
    <xdr:cxnSp macro="">
      <xdr:nvCxnSpPr>
        <xdr:cNvPr id="583" name="直線コネクタ 582"/>
        <xdr:cNvCxnSpPr/>
      </xdr:nvCxnSpPr>
      <xdr:spPr>
        <a:xfrm>
          <a:off x="12814300" y="9763652"/>
          <a:ext cx="889000" cy="1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111845</xdr:rowOff>
    </xdr:from>
    <xdr:ext cx="599010" cy="259045"/>
    <xdr:sp macro="" textlink="">
      <xdr:nvSpPr>
        <xdr:cNvPr id="585" name="テキスト ボックス 584"/>
        <xdr:cNvSpPr txBox="1"/>
      </xdr:nvSpPr>
      <xdr:spPr>
        <a:xfrm>
          <a:off x="13403795" y="988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6" name="フローチャート: 判断 585"/>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117370</xdr:rowOff>
    </xdr:from>
    <xdr:ext cx="599010" cy="259045"/>
    <xdr:sp macro="" textlink="">
      <xdr:nvSpPr>
        <xdr:cNvPr id="587" name="テキスト ボックス 586"/>
        <xdr:cNvSpPr txBox="1"/>
      </xdr:nvSpPr>
      <xdr:spPr>
        <a:xfrm>
          <a:off x="12514795" y="989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83433</xdr:rowOff>
    </xdr:from>
    <xdr:to>
      <xdr:col>85</xdr:col>
      <xdr:colOff>177800</xdr:colOff>
      <xdr:row>57</xdr:row>
      <xdr:rowOff>13583</xdr:rowOff>
    </xdr:to>
    <xdr:sp macro="" textlink="">
      <xdr:nvSpPr>
        <xdr:cNvPr id="593" name="楕円 592"/>
        <xdr:cNvSpPr/>
      </xdr:nvSpPr>
      <xdr:spPr>
        <a:xfrm>
          <a:off x="16268700" y="968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61860</xdr:rowOff>
    </xdr:from>
    <xdr:ext cx="599010" cy="259045"/>
    <xdr:sp macro="" textlink="">
      <xdr:nvSpPr>
        <xdr:cNvPr id="594" name="教育費該当値テキスト"/>
        <xdr:cNvSpPr txBox="1"/>
      </xdr:nvSpPr>
      <xdr:spPr>
        <a:xfrm>
          <a:off x="16370300" y="9663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123990</xdr:rowOff>
    </xdr:from>
    <xdr:to>
      <xdr:col>81</xdr:col>
      <xdr:colOff>101600</xdr:colOff>
      <xdr:row>57</xdr:row>
      <xdr:rowOff>54140</xdr:rowOff>
    </xdr:to>
    <xdr:sp macro="" textlink="">
      <xdr:nvSpPr>
        <xdr:cNvPr id="595" name="楕円 594"/>
        <xdr:cNvSpPr/>
      </xdr:nvSpPr>
      <xdr:spPr>
        <a:xfrm>
          <a:off x="15430500" y="972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45267</xdr:rowOff>
    </xdr:from>
    <xdr:ext cx="599010" cy="259045"/>
    <xdr:sp macro="" textlink="">
      <xdr:nvSpPr>
        <xdr:cNvPr id="596" name="テキスト ボックス 595"/>
        <xdr:cNvSpPr txBox="1"/>
      </xdr:nvSpPr>
      <xdr:spPr>
        <a:xfrm>
          <a:off x="15181795" y="9817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128833</xdr:rowOff>
    </xdr:from>
    <xdr:to>
      <xdr:col>76</xdr:col>
      <xdr:colOff>165100</xdr:colOff>
      <xdr:row>57</xdr:row>
      <xdr:rowOff>58983</xdr:rowOff>
    </xdr:to>
    <xdr:sp macro="" textlink="">
      <xdr:nvSpPr>
        <xdr:cNvPr id="597" name="楕円 596"/>
        <xdr:cNvSpPr/>
      </xdr:nvSpPr>
      <xdr:spPr>
        <a:xfrm>
          <a:off x="14541500" y="973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75510</xdr:rowOff>
    </xdr:from>
    <xdr:ext cx="599010" cy="259045"/>
    <xdr:sp macro="" textlink="">
      <xdr:nvSpPr>
        <xdr:cNvPr id="598" name="テキスト ボックス 597"/>
        <xdr:cNvSpPr txBox="1"/>
      </xdr:nvSpPr>
      <xdr:spPr>
        <a:xfrm>
          <a:off x="14292795" y="9505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124930</xdr:rowOff>
    </xdr:from>
    <xdr:to>
      <xdr:col>72</xdr:col>
      <xdr:colOff>38100</xdr:colOff>
      <xdr:row>57</xdr:row>
      <xdr:rowOff>55080</xdr:rowOff>
    </xdr:to>
    <xdr:sp macro="" textlink="">
      <xdr:nvSpPr>
        <xdr:cNvPr id="599" name="楕円 598"/>
        <xdr:cNvSpPr/>
      </xdr:nvSpPr>
      <xdr:spPr>
        <a:xfrm>
          <a:off x="13652500" y="972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71607</xdr:rowOff>
    </xdr:from>
    <xdr:ext cx="599010" cy="259045"/>
    <xdr:sp macro="" textlink="">
      <xdr:nvSpPr>
        <xdr:cNvPr id="600" name="テキスト ボックス 599"/>
        <xdr:cNvSpPr txBox="1"/>
      </xdr:nvSpPr>
      <xdr:spPr>
        <a:xfrm>
          <a:off x="13403795" y="9501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111652</xdr:rowOff>
    </xdr:from>
    <xdr:to>
      <xdr:col>67</xdr:col>
      <xdr:colOff>101600</xdr:colOff>
      <xdr:row>57</xdr:row>
      <xdr:rowOff>41802</xdr:rowOff>
    </xdr:to>
    <xdr:sp macro="" textlink="">
      <xdr:nvSpPr>
        <xdr:cNvPr id="601" name="楕円 600"/>
        <xdr:cNvSpPr/>
      </xdr:nvSpPr>
      <xdr:spPr>
        <a:xfrm>
          <a:off x="12763500" y="971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58329</xdr:rowOff>
    </xdr:from>
    <xdr:ext cx="599010" cy="259045"/>
    <xdr:sp macro="" textlink="">
      <xdr:nvSpPr>
        <xdr:cNvPr id="602" name="テキスト ボックス 601"/>
        <xdr:cNvSpPr txBox="1"/>
      </xdr:nvSpPr>
      <xdr:spPr>
        <a:xfrm>
          <a:off x="12514795" y="9488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6" name="直線コネクタ 625"/>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9" name="災害復旧費最大値テキスト"/>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0" name="直線コネクタ 629"/>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54336</xdr:rowOff>
    </xdr:from>
    <xdr:to>
      <xdr:col>85</xdr:col>
      <xdr:colOff>127000</xdr:colOff>
      <xdr:row>77</xdr:row>
      <xdr:rowOff>121455</xdr:rowOff>
    </xdr:to>
    <xdr:cxnSp macro="">
      <xdr:nvCxnSpPr>
        <xdr:cNvPr id="631" name="直線コネクタ 630"/>
        <xdr:cNvCxnSpPr/>
      </xdr:nvCxnSpPr>
      <xdr:spPr>
        <a:xfrm flipV="1">
          <a:off x="15481300" y="13255986"/>
          <a:ext cx="838200" cy="6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19866</xdr:rowOff>
    </xdr:from>
    <xdr:ext cx="534377" cy="259045"/>
    <xdr:sp macro="" textlink="">
      <xdr:nvSpPr>
        <xdr:cNvPr id="632" name="災害復旧費平均値テキスト"/>
        <xdr:cNvSpPr txBox="1"/>
      </xdr:nvSpPr>
      <xdr:spPr>
        <a:xfrm>
          <a:off x="16370300" y="13392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3" name="フローチャート: 判断 632"/>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121455</xdr:rowOff>
    </xdr:from>
    <xdr:to>
      <xdr:col>81</xdr:col>
      <xdr:colOff>50800</xdr:colOff>
      <xdr:row>79</xdr:row>
      <xdr:rowOff>19250</xdr:rowOff>
    </xdr:to>
    <xdr:cxnSp macro="">
      <xdr:nvCxnSpPr>
        <xdr:cNvPr id="634" name="直線コネクタ 633"/>
        <xdr:cNvCxnSpPr/>
      </xdr:nvCxnSpPr>
      <xdr:spPr>
        <a:xfrm flipV="1">
          <a:off x="14592300" y="13323105"/>
          <a:ext cx="889000" cy="24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5" name="フローチャート: 判断 634"/>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111408</xdr:rowOff>
    </xdr:from>
    <xdr:ext cx="534377" cy="259045"/>
    <xdr:sp macro="" textlink="">
      <xdr:nvSpPr>
        <xdr:cNvPr id="636" name="テキスト ボックス 635"/>
        <xdr:cNvSpPr txBox="1"/>
      </xdr:nvSpPr>
      <xdr:spPr>
        <a:xfrm>
          <a:off x="15214111" y="134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134927</xdr:rowOff>
    </xdr:from>
    <xdr:to>
      <xdr:col>76</xdr:col>
      <xdr:colOff>114300</xdr:colOff>
      <xdr:row>79</xdr:row>
      <xdr:rowOff>19250</xdr:rowOff>
    </xdr:to>
    <xdr:cxnSp macro="">
      <xdr:nvCxnSpPr>
        <xdr:cNvPr id="637" name="直線コネクタ 636"/>
        <xdr:cNvCxnSpPr/>
      </xdr:nvCxnSpPr>
      <xdr:spPr>
        <a:xfrm>
          <a:off x="13703300" y="13508027"/>
          <a:ext cx="889000" cy="5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8" name="フローチャート: 判断 637"/>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39" name="テキスト ボックス 638"/>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64925</xdr:rowOff>
    </xdr:from>
    <xdr:to>
      <xdr:col>71</xdr:col>
      <xdr:colOff>177800</xdr:colOff>
      <xdr:row>78</xdr:row>
      <xdr:rowOff>134927</xdr:rowOff>
    </xdr:to>
    <xdr:cxnSp macro="">
      <xdr:nvCxnSpPr>
        <xdr:cNvPr id="640" name="直線コネクタ 639"/>
        <xdr:cNvCxnSpPr/>
      </xdr:nvCxnSpPr>
      <xdr:spPr>
        <a:xfrm>
          <a:off x="12814300" y="13438025"/>
          <a:ext cx="889000" cy="7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1" name="フローチャート: 判断 640"/>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2" name="テキスト ボックス 641"/>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137089</xdr:rowOff>
    </xdr:from>
    <xdr:ext cx="534377" cy="259045"/>
    <xdr:sp macro="" textlink="">
      <xdr:nvSpPr>
        <xdr:cNvPr id="644" name="テキスト ボックス 643"/>
        <xdr:cNvSpPr txBox="1"/>
      </xdr:nvSpPr>
      <xdr:spPr>
        <a:xfrm>
          <a:off x="12547111" y="1351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3536</xdr:rowOff>
    </xdr:from>
    <xdr:to>
      <xdr:col>85</xdr:col>
      <xdr:colOff>177800</xdr:colOff>
      <xdr:row>77</xdr:row>
      <xdr:rowOff>105136</xdr:rowOff>
    </xdr:to>
    <xdr:sp macro="" textlink="">
      <xdr:nvSpPr>
        <xdr:cNvPr id="650" name="楕円 649"/>
        <xdr:cNvSpPr/>
      </xdr:nvSpPr>
      <xdr:spPr>
        <a:xfrm>
          <a:off x="16268700" y="132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26413</xdr:rowOff>
    </xdr:from>
    <xdr:ext cx="534377" cy="259045"/>
    <xdr:sp macro="" textlink="">
      <xdr:nvSpPr>
        <xdr:cNvPr id="651" name="災害復旧費該当値テキスト"/>
        <xdr:cNvSpPr txBox="1"/>
      </xdr:nvSpPr>
      <xdr:spPr>
        <a:xfrm>
          <a:off x="16370300" y="1305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70655</xdr:rowOff>
    </xdr:from>
    <xdr:to>
      <xdr:col>81</xdr:col>
      <xdr:colOff>101600</xdr:colOff>
      <xdr:row>78</xdr:row>
      <xdr:rowOff>805</xdr:rowOff>
    </xdr:to>
    <xdr:sp macro="" textlink="">
      <xdr:nvSpPr>
        <xdr:cNvPr id="652" name="楕円 651"/>
        <xdr:cNvSpPr/>
      </xdr:nvSpPr>
      <xdr:spPr>
        <a:xfrm>
          <a:off x="15430500" y="1327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17332</xdr:rowOff>
    </xdr:from>
    <xdr:ext cx="534377" cy="259045"/>
    <xdr:sp macro="" textlink="">
      <xdr:nvSpPr>
        <xdr:cNvPr id="653" name="テキスト ボックス 652"/>
        <xdr:cNvSpPr txBox="1"/>
      </xdr:nvSpPr>
      <xdr:spPr>
        <a:xfrm>
          <a:off x="15214111" y="1304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139900</xdr:rowOff>
    </xdr:from>
    <xdr:to>
      <xdr:col>76</xdr:col>
      <xdr:colOff>165100</xdr:colOff>
      <xdr:row>79</xdr:row>
      <xdr:rowOff>70050</xdr:rowOff>
    </xdr:to>
    <xdr:sp macro="" textlink="">
      <xdr:nvSpPr>
        <xdr:cNvPr id="654" name="楕円 653"/>
        <xdr:cNvSpPr/>
      </xdr:nvSpPr>
      <xdr:spPr>
        <a:xfrm>
          <a:off x="14541500" y="135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61177</xdr:rowOff>
    </xdr:from>
    <xdr:ext cx="469744" cy="259045"/>
    <xdr:sp macro="" textlink="">
      <xdr:nvSpPr>
        <xdr:cNvPr id="655" name="テキスト ボックス 654"/>
        <xdr:cNvSpPr txBox="1"/>
      </xdr:nvSpPr>
      <xdr:spPr>
        <a:xfrm>
          <a:off x="14357428" y="1360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84127</xdr:rowOff>
    </xdr:from>
    <xdr:to>
      <xdr:col>72</xdr:col>
      <xdr:colOff>38100</xdr:colOff>
      <xdr:row>79</xdr:row>
      <xdr:rowOff>14277</xdr:rowOff>
    </xdr:to>
    <xdr:sp macro="" textlink="">
      <xdr:nvSpPr>
        <xdr:cNvPr id="656" name="楕円 655"/>
        <xdr:cNvSpPr/>
      </xdr:nvSpPr>
      <xdr:spPr>
        <a:xfrm>
          <a:off x="13652500" y="1345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5404</xdr:rowOff>
    </xdr:from>
    <xdr:ext cx="534377" cy="259045"/>
    <xdr:sp macro="" textlink="">
      <xdr:nvSpPr>
        <xdr:cNvPr id="657" name="テキスト ボックス 656"/>
        <xdr:cNvSpPr txBox="1"/>
      </xdr:nvSpPr>
      <xdr:spPr>
        <a:xfrm>
          <a:off x="13436111" y="1354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14125</xdr:rowOff>
    </xdr:from>
    <xdr:to>
      <xdr:col>67</xdr:col>
      <xdr:colOff>101600</xdr:colOff>
      <xdr:row>78</xdr:row>
      <xdr:rowOff>115725</xdr:rowOff>
    </xdr:to>
    <xdr:sp macro="" textlink="">
      <xdr:nvSpPr>
        <xdr:cNvPr id="658" name="楕円 657"/>
        <xdr:cNvSpPr/>
      </xdr:nvSpPr>
      <xdr:spPr>
        <a:xfrm>
          <a:off x="12763500" y="1338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132252</xdr:rowOff>
    </xdr:from>
    <xdr:ext cx="534377" cy="259045"/>
    <xdr:sp macro="" textlink="">
      <xdr:nvSpPr>
        <xdr:cNvPr id="659" name="テキスト ボックス 658"/>
        <xdr:cNvSpPr txBox="1"/>
      </xdr:nvSpPr>
      <xdr:spPr>
        <a:xfrm>
          <a:off x="12547111" y="131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1" name="直線コネクタ 680"/>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2" name="公債費最小値テキスト"/>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3" name="直線コネクタ 682"/>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4" name="公債費最大値テキスト"/>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5" name="直線コネクタ 684"/>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140833</xdr:rowOff>
    </xdr:from>
    <xdr:to>
      <xdr:col>85</xdr:col>
      <xdr:colOff>127000</xdr:colOff>
      <xdr:row>96</xdr:row>
      <xdr:rowOff>6778</xdr:rowOff>
    </xdr:to>
    <xdr:cxnSp macro="">
      <xdr:nvCxnSpPr>
        <xdr:cNvPr id="686" name="直線コネクタ 685"/>
        <xdr:cNvCxnSpPr/>
      </xdr:nvCxnSpPr>
      <xdr:spPr>
        <a:xfrm flipV="1">
          <a:off x="15481300" y="16428583"/>
          <a:ext cx="838200" cy="3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71778</xdr:rowOff>
    </xdr:from>
    <xdr:ext cx="599010" cy="259045"/>
    <xdr:sp macro="" textlink="">
      <xdr:nvSpPr>
        <xdr:cNvPr id="687" name="公債費平均値テキスト"/>
        <xdr:cNvSpPr txBox="1"/>
      </xdr:nvSpPr>
      <xdr:spPr>
        <a:xfrm>
          <a:off x="16370300" y="1653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8" name="フローチャート: 判断 687"/>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6778</xdr:rowOff>
    </xdr:from>
    <xdr:to>
      <xdr:col>81</xdr:col>
      <xdr:colOff>50800</xdr:colOff>
      <xdr:row>96</xdr:row>
      <xdr:rowOff>140596</xdr:rowOff>
    </xdr:to>
    <xdr:cxnSp macro="">
      <xdr:nvCxnSpPr>
        <xdr:cNvPr id="689" name="直線コネクタ 688"/>
        <xdr:cNvCxnSpPr/>
      </xdr:nvCxnSpPr>
      <xdr:spPr>
        <a:xfrm flipV="1">
          <a:off x="14592300" y="16465978"/>
          <a:ext cx="889000" cy="13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0" name="フローチャート: 判断 689"/>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3458</xdr:rowOff>
    </xdr:from>
    <xdr:ext cx="599010" cy="259045"/>
    <xdr:sp macro="" textlink="">
      <xdr:nvSpPr>
        <xdr:cNvPr id="691" name="テキスト ボックス 690"/>
        <xdr:cNvSpPr txBox="1"/>
      </xdr:nvSpPr>
      <xdr:spPr>
        <a:xfrm>
          <a:off x="15181795" y="1663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60454</xdr:rowOff>
    </xdr:from>
    <xdr:to>
      <xdr:col>76</xdr:col>
      <xdr:colOff>114300</xdr:colOff>
      <xdr:row>96</xdr:row>
      <xdr:rowOff>140596</xdr:rowOff>
    </xdr:to>
    <xdr:cxnSp macro="">
      <xdr:nvCxnSpPr>
        <xdr:cNvPr id="692" name="直線コネクタ 691"/>
        <xdr:cNvCxnSpPr/>
      </xdr:nvCxnSpPr>
      <xdr:spPr>
        <a:xfrm>
          <a:off x="13703300" y="16519654"/>
          <a:ext cx="889000" cy="8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3" name="フローチャート: 判断 692"/>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60972</xdr:rowOff>
    </xdr:from>
    <xdr:ext cx="599010" cy="259045"/>
    <xdr:sp macro="" textlink="">
      <xdr:nvSpPr>
        <xdr:cNvPr id="694" name="テキスト ボックス 693"/>
        <xdr:cNvSpPr txBox="1"/>
      </xdr:nvSpPr>
      <xdr:spPr>
        <a:xfrm>
          <a:off x="14292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60454</xdr:rowOff>
    </xdr:from>
    <xdr:to>
      <xdr:col>71</xdr:col>
      <xdr:colOff>177800</xdr:colOff>
      <xdr:row>97</xdr:row>
      <xdr:rowOff>19385</xdr:rowOff>
    </xdr:to>
    <xdr:cxnSp macro="">
      <xdr:nvCxnSpPr>
        <xdr:cNvPr id="695" name="直線コネクタ 694"/>
        <xdr:cNvCxnSpPr/>
      </xdr:nvCxnSpPr>
      <xdr:spPr>
        <a:xfrm flipV="1">
          <a:off x="12814300" y="16519654"/>
          <a:ext cx="889000" cy="1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6" name="フローチャート: 判断 695"/>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65067</xdr:rowOff>
    </xdr:from>
    <xdr:ext cx="599010" cy="259045"/>
    <xdr:sp macro="" textlink="">
      <xdr:nvSpPr>
        <xdr:cNvPr id="697" name="テキスト ボックス 696"/>
        <xdr:cNvSpPr txBox="1"/>
      </xdr:nvSpPr>
      <xdr:spPr>
        <a:xfrm>
          <a:off x="13403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698" name="フローチャート: 判断 697"/>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71691</xdr:rowOff>
    </xdr:from>
    <xdr:ext cx="599010" cy="259045"/>
    <xdr:sp macro="" textlink="">
      <xdr:nvSpPr>
        <xdr:cNvPr id="699" name="テキスト ボックス 698"/>
        <xdr:cNvSpPr txBox="1"/>
      </xdr:nvSpPr>
      <xdr:spPr>
        <a:xfrm>
          <a:off x="12514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90033</xdr:rowOff>
    </xdr:from>
    <xdr:to>
      <xdr:col>85</xdr:col>
      <xdr:colOff>177800</xdr:colOff>
      <xdr:row>96</xdr:row>
      <xdr:rowOff>20183</xdr:rowOff>
    </xdr:to>
    <xdr:sp macro="" textlink="">
      <xdr:nvSpPr>
        <xdr:cNvPr id="705" name="楕円 704"/>
        <xdr:cNvSpPr/>
      </xdr:nvSpPr>
      <xdr:spPr>
        <a:xfrm>
          <a:off x="16268700" y="1637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112910</xdr:rowOff>
    </xdr:from>
    <xdr:ext cx="599010" cy="259045"/>
    <xdr:sp macro="" textlink="">
      <xdr:nvSpPr>
        <xdr:cNvPr id="706" name="公債費該当値テキスト"/>
        <xdr:cNvSpPr txBox="1"/>
      </xdr:nvSpPr>
      <xdr:spPr>
        <a:xfrm>
          <a:off x="16370300" y="1622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127428</xdr:rowOff>
    </xdr:from>
    <xdr:to>
      <xdr:col>81</xdr:col>
      <xdr:colOff>101600</xdr:colOff>
      <xdr:row>96</xdr:row>
      <xdr:rowOff>57578</xdr:rowOff>
    </xdr:to>
    <xdr:sp macro="" textlink="">
      <xdr:nvSpPr>
        <xdr:cNvPr id="707" name="楕円 706"/>
        <xdr:cNvSpPr/>
      </xdr:nvSpPr>
      <xdr:spPr>
        <a:xfrm>
          <a:off x="15430500" y="1641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74105</xdr:rowOff>
    </xdr:from>
    <xdr:ext cx="599010" cy="259045"/>
    <xdr:sp macro="" textlink="">
      <xdr:nvSpPr>
        <xdr:cNvPr id="708" name="テキスト ボックス 707"/>
        <xdr:cNvSpPr txBox="1"/>
      </xdr:nvSpPr>
      <xdr:spPr>
        <a:xfrm>
          <a:off x="15181795" y="16190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89796</xdr:rowOff>
    </xdr:from>
    <xdr:to>
      <xdr:col>76</xdr:col>
      <xdr:colOff>165100</xdr:colOff>
      <xdr:row>97</xdr:row>
      <xdr:rowOff>19946</xdr:rowOff>
    </xdr:to>
    <xdr:sp macro="" textlink="">
      <xdr:nvSpPr>
        <xdr:cNvPr id="709" name="楕円 708"/>
        <xdr:cNvSpPr/>
      </xdr:nvSpPr>
      <xdr:spPr>
        <a:xfrm>
          <a:off x="14541500" y="1654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36473</xdr:rowOff>
    </xdr:from>
    <xdr:ext cx="599010" cy="259045"/>
    <xdr:sp macro="" textlink="">
      <xdr:nvSpPr>
        <xdr:cNvPr id="710" name="テキスト ボックス 709"/>
        <xdr:cNvSpPr txBox="1"/>
      </xdr:nvSpPr>
      <xdr:spPr>
        <a:xfrm>
          <a:off x="14292795" y="1632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9654</xdr:rowOff>
    </xdr:from>
    <xdr:to>
      <xdr:col>72</xdr:col>
      <xdr:colOff>38100</xdr:colOff>
      <xdr:row>96</xdr:row>
      <xdr:rowOff>111254</xdr:rowOff>
    </xdr:to>
    <xdr:sp macro="" textlink="">
      <xdr:nvSpPr>
        <xdr:cNvPr id="711" name="楕円 710"/>
        <xdr:cNvSpPr/>
      </xdr:nvSpPr>
      <xdr:spPr>
        <a:xfrm>
          <a:off x="13652500" y="1646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127781</xdr:rowOff>
    </xdr:from>
    <xdr:ext cx="599010" cy="259045"/>
    <xdr:sp macro="" textlink="">
      <xdr:nvSpPr>
        <xdr:cNvPr id="712" name="テキスト ボックス 711"/>
        <xdr:cNvSpPr txBox="1"/>
      </xdr:nvSpPr>
      <xdr:spPr>
        <a:xfrm>
          <a:off x="13403795" y="1624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140035</xdr:rowOff>
    </xdr:from>
    <xdr:to>
      <xdr:col>67</xdr:col>
      <xdr:colOff>101600</xdr:colOff>
      <xdr:row>97</xdr:row>
      <xdr:rowOff>70185</xdr:rowOff>
    </xdr:to>
    <xdr:sp macro="" textlink="">
      <xdr:nvSpPr>
        <xdr:cNvPr id="713" name="楕円 712"/>
        <xdr:cNvSpPr/>
      </xdr:nvSpPr>
      <xdr:spPr>
        <a:xfrm>
          <a:off x="12763500" y="1659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86712</xdr:rowOff>
    </xdr:from>
    <xdr:ext cx="599010" cy="259045"/>
    <xdr:sp macro="" textlink="">
      <xdr:nvSpPr>
        <xdr:cNvPr id="714" name="テキスト ボックス 713"/>
        <xdr:cNvSpPr txBox="1"/>
      </xdr:nvSpPr>
      <xdr:spPr>
        <a:xfrm>
          <a:off x="12514795" y="16374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8" name="直線コネクタ 737"/>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9" name="諸支出金最小値テキスト"/>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1" name="諸支出金最大値テキスト"/>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2" name="直線コネクタ 741"/>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4" name="諸支出金平均値テキスト"/>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5" name="フローチャート: 判断 744"/>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7" name="フローチャート: 判断 74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8" name="テキスト ボックス 74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3" name="フローチャート: 判断 752"/>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4" name="テキスト ボックス 753"/>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5" name="フローチャート: 判断 754"/>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6" name="テキスト ボックス 755"/>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3" name="諸支出金該当値テキスト"/>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民生費は、住民一人当たり</a:t>
          </a:r>
          <a:r>
            <a:rPr kumimoji="1" lang="en-US" altLang="ja-JP" sz="1050">
              <a:latin typeface="ＭＳ Ｐゴシック" panose="020B0600070205080204" pitchFamily="50" charset="-128"/>
              <a:ea typeface="ＭＳ Ｐゴシック" panose="020B0600070205080204" pitchFamily="50" charset="-128"/>
            </a:rPr>
            <a:t>219,876</a:t>
          </a:r>
          <a:r>
            <a:rPr kumimoji="1" lang="ja-JP" altLang="en-US" sz="1050">
              <a:latin typeface="ＭＳ Ｐゴシック" panose="020B0600070205080204" pitchFamily="50" charset="-128"/>
              <a:ea typeface="ＭＳ Ｐゴシック" panose="020B0600070205080204" pitchFamily="50" charset="-128"/>
            </a:rPr>
            <a:t>円となっており、類似団体平均と比較して低い水準である。前年度から</a:t>
          </a:r>
          <a:r>
            <a:rPr kumimoji="1" lang="en-US" altLang="ja-JP" sz="1050">
              <a:latin typeface="ＭＳ Ｐゴシック" panose="020B0600070205080204" pitchFamily="50" charset="-128"/>
              <a:ea typeface="ＭＳ Ｐゴシック" panose="020B0600070205080204" pitchFamily="50" charset="-128"/>
            </a:rPr>
            <a:t>20,789</a:t>
          </a:r>
          <a:r>
            <a:rPr kumimoji="1" lang="ja-JP" altLang="en-US" sz="1050">
              <a:latin typeface="ＭＳ Ｐゴシック" panose="020B0600070205080204" pitchFamily="50" charset="-128"/>
              <a:ea typeface="ＭＳ Ｐゴシック" panose="020B0600070205080204" pitchFamily="50" charset="-128"/>
            </a:rPr>
            <a:t>円減少したが、これは非課税世帯への臨時特別給付金や原油価格高騰対策事業として町民への燃料費扶助の皆減、さらには高齢者生活福祉センターの空調機整備設置工事費の皆減によるものである。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商工費は、住民一人当たり</a:t>
          </a:r>
          <a:r>
            <a:rPr kumimoji="1" lang="en-US" altLang="ja-JP" sz="1050">
              <a:latin typeface="ＭＳ Ｐゴシック" panose="020B0600070205080204" pitchFamily="50" charset="-128"/>
              <a:ea typeface="ＭＳ Ｐゴシック" panose="020B0600070205080204" pitchFamily="50" charset="-128"/>
            </a:rPr>
            <a:t>73,604</a:t>
          </a:r>
          <a:r>
            <a:rPr kumimoji="1" lang="ja-JP" altLang="en-US" sz="1050">
              <a:latin typeface="ＭＳ Ｐゴシック" panose="020B0600070205080204" pitchFamily="50" charset="-128"/>
              <a:ea typeface="ＭＳ Ｐゴシック" panose="020B0600070205080204" pitchFamily="50" charset="-128"/>
            </a:rPr>
            <a:t>円となっており、類似団体平均と比較して高い水準である。前年度から</a:t>
          </a:r>
          <a:r>
            <a:rPr kumimoji="1" lang="en-US" altLang="ja-JP" sz="1050">
              <a:latin typeface="ＭＳ Ｐゴシック" panose="020B0600070205080204" pitchFamily="50" charset="-128"/>
              <a:ea typeface="ＭＳ Ｐゴシック" panose="020B0600070205080204" pitchFamily="50" charset="-128"/>
            </a:rPr>
            <a:t>46,720</a:t>
          </a:r>
          <a:r>
            <a:rPr kumimoji="1" lang="ja-JP" altLang="en-US" sz="1050">
              <a:latin typeface="ＭＳ Ｐゴシック" panose="020B0600070205080204" pitchFamily="50" charset="-128"/>
              <a:ea typeface="ＭＳ Ｐゴシック" panose="020B0600070205080204" pitchFamily="50" charset="-128"/>
            </a:rPr>
            <a:t>円減少したが、これは会津柳津駅管理運営事業に係る施設改修工事費の皆減によるものである。</a:t>
          </a:r>
        </a:p>
        <a:p>
          <a:r>
            <a:rPr kumimoji="1" lang="ja-JP" altLang="en-US" sz="1050">
              <a:latin typeface="ＭＳ Ｐゴシック" panose="020B0600070205080204" pitchFamily="50" charset="-128"/>
              <a:ea typeface="ＭＳ Ｐゴシック" panose="020B0600070205080204" pitchFamily="50" charset="-128"/>
            </a:rPr>
            <a:t>　土木費は、住民一人当たり</a:t>
          </a:r>
          <a:r>
            <a:rPr kumimoji="1" lang="en-US" altLang="ja-JP" sz="1050">
              <a:latin typeface="ＭＳ Ｐゴシック" panose="020B0600070205080204" pitchFamily="50" charset="-128"/>
              <a:ea typeface="ＭＳ Ｐゴシック" panose="020B0600070205080204" pitchFamily="50" charset="-128"/>
            </a:rPr>
            <a:t>222,519</a:t>
          </a:r>
          <a:r>
            <a:rPr kumimoji="1" lang="ja-JP" altLang="en-US" sz="1050">
              <a:latin typeface="ＭＳ Ｐゴシック" panose="020B0600070205080204" pitchFamily="50" charset="-128"/>
              <a:ea typeface="ＭＳ Ｐゴシック" panose="020B0600070205080204" pitchFamily="50" charset="-128"/>
            </a:rPr>
            <a:t>円となっており、類似団体平均と比較して高い水準である。前年度から</a:t>
          </a:r>
          <a:r>
            <a:rPr kumimoji="1" lang="en-US" altLang="ja-JP" sz="1050">
              <a:latin typeface="ＭＳ Ｐゴシック" panose="020B0600070205080204" pitchFamily="50" charset="-128"/>
              <a:ea typeface="ＭＳ Ｐゴシック" panose="020B0600070205080204" pitchFamily="50" charset="-128"/>
            </a:rPr>
            <a:t>99,420</a:t>
          </a:r>
          <a:r>
            <a:rPr kumimoji="1" lang="ja-JP" altLang="en-US" sz="1050">
              <a:latin typeface="ＭＳ Ｐゴシック" panose="020B0600070205080204" pitchFamily="50" charset="-128"/>
              <a:ea typeface="ＭＳ Ｐゴシック" panose="020B0600070205080204" pitchFamily="50" charset="-128"/>
            </a:rPr>
            <a:t>円増加したが、これは道路改良事業費や公営住宅整備事業費の増加によるものである。</a:t>
          </a:r>
        </a:p>
        <a:p>
          <a:r>
            <a:rPr kumimoji="1" lang="ja-JP" altLang="en-US" sz="1050">
              <a:latin typeface="ＭＳ Ｐゴシック" panose="020B0600070205080204" pitchFamily="50" charset="-128"/>
              <a:ea typeface="ＭＳ Ｐゴシック" panose="020B0600070205080204" pitchFamily="50" charset="-128"/>
            </a:rPr>
            <a:t>　消防費は、住民一人当たり</a:t>
          </a:r>
          <a:r>
            <a:rPr kumimoji="1" lang="en-US" altLang="ja-JP" sz="1050">
              <a:latin typeface="ＭＳ Ｐゴシック" panose="020B0600070205080204" pitchFamily="50" charset="-128"/>
              <a:ea typeface="ＭＳ Ｐゴシック" panose="020B0600070205080204" pitchFamily="50" charset="-128"/>
            </a:rPr>
            <a:t>82,522</a:t>
          </a:r>
          <a:r>
            <a:rPr kumimoji="1" lang="ja-JP" altLang="en-US" sz="1050">
              <a:latin typeface="ＭＳ Ｐゴシック" panose="020B0600070205080204" pitchFamily="50" charset="-128"/>
              <a:ea typeface="ＭＳ Ｐゴシック" panose="020B0600070205080204" pitchFamily="50" charset="-128"/>
            </a:rPr>
            <a:t>円となっており、類似団体平均と比較して高い水準である。前年度から</a:t>
          </a:r>
          <a:r>
            <a:rPr kumimoji="1" lang="en-US" altLang="ja-JP" sz="1050">
              <a:latin typeface="ＭＳ Ｐゴシック" panose="020B0600070205080204" pitchFamily="50" charset="-128"/>
              <a:ea typeface="ＭＳ Ｐゴシック" panose="020B0600070205080204" pitchFamily="50" charset="-128"/>
            </a:rPr>
            <a:t>13,547</a:t>
          </a:r>
          <a:r>
            <a:rPr kumimoji="1" lang="ja-JP" altLang="en-US" sz="1050">
              <a:latin typeface="ＭＳ Ｐゴシック" panose="020B0600070205080204" pitchFamily="50" charset="-128"/>
              <a:ea typeface="ＭＳ Ｐゴシック" panose="020B0600070205080204" pitchFamily="50" charset="-128"/>
            </a:rPr>
            <a:t>円増加したが、これは防災拠点の設置および災害時相互支援体制構築事業費の皆増によるものである。</a:t>
          </a:r>
        </a:p>
        <a:p>
          <a:r>
            <a:rPr kumimoji="1" lang="ja-JP" altLang="en-US" sz="1050">
              <a:latin typeface="ＭＳ Ｐゴシック" panose="020B0600070205080204" pitchFamily="50" charset="-128"/>
              <a:ea typeface="ＭＳ Ｐゴシック" panose="020B0600070205080204" pitchFamily="50" charset="-128"/>
            </a:rPr>
            <a:t>　災害復旧事業費は、住民一人当たり</a:t>
          </a:r>
          <a:r>
            <a:rPr kumimoji="1" lang="en-US" altLang="ja-JP" sz="1050">
              <a:latin typeface="ＭＳ Ｐゴシック" panose="020B0600070205080204" pitchFamily="50" charset="-128"/>
              <a:ea typeface="ＭＳ Ｐゴシック" panose="020B0600070205080204" pitchFamily="50" charset="-128"/>
            </a:rPr>
            <a:t>87,405</a:t>
          </a:r>
          <a:r>
            <a:rPr kumimoji="1" lang="ja-JP" altLang="en-US" sz="1050">
              <a:latin typeface="ＭＳ Ｐゴシック" panose="020B0600070205080204" pitchFamily="50" charset="-128"/>
              <a:ea typeface="ＭＳ Ｐゴシック" panose="020B0600070205080204" pitchFamily="50" charset="-128"/>
            </a:rPr>
            <a:t>円となっており、類似団体平均と比較して高い水準である。前年度から</a:t>
          </a:r>
          <a:r>
            <a:rPr kumimoji="1" lang="en-US" altLang="ja-JP" sz="1050">
              <a:latin typeface="ＭＳ Ｐゴシック" panose="020B0600070205080204" pitchFamily="50" charset="-128"/>
              <a:ea typeface="ＭＳ Ｐゴシック" panose="020B0600070205080204" pitchFamily="50" charset="-128"/>
            </a:rPr>
            <a:t>17,616</a:t>
          </a:r>
          <a:r>
            <a:rPr kumimoji="1" lang="ja-JP" altLang="en-US" sz="1050">
              <a:latin typeface="ＭＳ Ｐゴシック" panose="020B0600070205080204" pitchFamily="50" charset="-128"/>
              <a:ea typeface="ＭＳ Ｐゴシック" panose="020B0600070205080204" pitchFamily="50" charset="-128"/>
            </a:rPr>
            <a:t>円増加したが、これは町単独現年公共土木災害復旧事業費の皆増によるものである。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公債費は、住民一人当たり</a:t>
          </a:r>
          <a:r>
            <a:rPr kumimoji="1" lang="en-US" altLang="ja-JP" sz="1050">
              <a:latin typeface="ＭＳ Ｐゴシック" panose="020B0600070205080204" pitchFamily="50" charset="-128"/>
              <a:ea typeface="ＭＳ Ｐゴシック" panose="020B0600070205080204" pitchFamily="50" charset="-128"/>
            </a:rPr>
            <a:t>224,504</a:t>
          </a:r>
          <a:r>
            <a:rPr kumimoji="1" lang="ja-JP" altLang="en-US" sz="1050">
              <a:latin typeface="ＭＳ Ｐゴシック" panose="020B0600070205080204" pitchFamily="50" charset="-128"/>
              <a:ea typeface="ＭＳ Ｐゴシック" panose="020B0600070205080204" pitchFamily="50" charset="-128"/>
            </a:rPr>
            <a:t>円となっており、類似団体平均と比較して高い水準である。前年度から</a:t>
          </a:r>
          <a:r>
            <a:rPr kumimoji="1" lang="en-US" altLang="ja-JP" sz="1050">
              <a:latin typeface="ＭＳ Ｐゴシック" panose="020B0600070205080204" pitchFamily="50" charset="-128"/>
              <a:ea typeface="ＭＳ Ｐゴシック" panose="020B0600070205080204" pitchFamily="50" charset="-128"/>
            </a:rPr>
            <a:t>16,358</a:t>
          </a:r>
          <a:r>
            <a:rPr kumimoji="1" lang="ja-JP" altLang="en-US" sz="1050">
              <a:latin typeface="ＭＳ Ｐゴシック" panose="020B0600070205080204" pitchFamily="50" charset="-128"/>
              <a:ea typeface="ＭＳ Ｐゴシック" panose="020B0600070205080204" pitchFamily="50" charset="-128"/>
            </a:rPr>
            <a:t>円増加したが、これは町営住宅整備事業や支所地区公共施設再編事業等の大規模な建設事業費の償還や繰上償還によるものである。</a:t>
          </a:r>
        </a:p>
        <a:p>
          <a:r>
            <a:rPr kumimoji="1" lang="ja-JP" altLang="en-US" sz="1050">
              <a:latin typeface="ＭＳ Ｐゴシック" panose="020B0600070205080204" pitchFamily="50" charset="-128"/>
              <a:ea typeface="ＭＳ Ｐゴシック" panose="020B0600070205080204" pitchFamily="50" charset="-128"/>
            </a:rPr>
            <a:t>　今後も事業内容を精査し、経費削減に努める。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財政調整基金の残高は標準財政規模比</a:t>
          </a:r>
          <a:r>
            <a:rPr kumimoji="1" lang="en-US" altLang="ja-JP" sz="1400">
              <a:latin typeface="ＭＳ ゴシック" pitchFamily="49" charset="-128"/>
              <a:ea typeface="ＭＳ ゴシック" pitchFamily="49" charset="-128"/>
            </a:rPr>
            <a:t>29.92</a:t>
          </a:r>
          <a:r>
            <a:rPr kumimoji="1" lang="ja-JP" altLang="en-US" sz="1400">
              <a:latin typeface="ＭＳ ゴシック" pitchFamily="49" charset="-128"/>
              <a:ea typeface="ＭＳ ゴシック" pitchFamily="49" charset="-128"/>
            </a:rPr>
            <a:t>％（対前年度比</a:t>
          </a:r>
          <a:r>
            <a:rPr kumimoji="1" lang="en-US" altLang="ja-JP" sz="1400">
              <a:latin typeface="ＭＳ ゴシック" pitchFamily="49" charset="-128"/>
              <a:ea typeface="ＭＳ ゴシック" pitchFamily="49" charset="-128"/>
            </a:rPr>
            <a:t>1.08</a:t>
          </a:r>
          <a:r>
            <a:rPr kumimoji="1" lang="ja-JP" altLang="en-US" sz="1400">
              <a:latin typeface="ＭＳ ゴシック" pitchFamily="49" charset="-128"/>
              <a:ea typeface="ＭＳ ゴシック" pitchFamily="49" charset="-128"/>
            </a:rPr>
            <a:t>％の減）となった。</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年度以降は財政調整基金からの繰り入れを行っておらず、実質単年度収支もプラスとなっている。</a:t>
          </a:r>
        </a:p>
        <a:p>
          <a:r>
            <a:rPr kumimoji="1" lang="ja-JP" altLang="en-US" sz="1400">
              <a:latin typeface="ＭＳ ゴシック" pitchFamily="49" charset="-128"/>
              <a:ea typeface="ＭＳ ゴシック" pitchFamily="49" charset="-128"/>
            </a:rPr>
            <a:t>　今後も歳計剰余金の積み立て等により、財政調整基金残高を</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％以上確保するとともに、安定的な財政運営の基金として適切な積み立て・取り崩しを進めていく。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全会計で決算による赤字は発生していない現状である。</a:t>
          </a:r>
        </a:p>
        <a:p>
          <a:r>
            <a:rPr kumimoji="1" lang="ja-JP" altLang="en-US" sz="1400">
              <a:latin typeface="ＭＳ ゴシック" pitchFamily="49" charset="-128"/>
              <a:ea typeface="ＭＳ ゴシック" pitchFamily="49" charset="-128"/>
            </a:rPr>
            <a:t>　今後も各会計で適正な財政運営を行っていく。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4439159</v>
      </c>
      <c r="BO4" s="371"/>
      <c r="BP4" s="371"/>
      <c r="BQ4" s="371"/>
      <c r="BR4" s="371"/>
      <c r="BS4" s="371"/>
      <c r="BT4" s="371"/>
      <c r="BU4" s="372"/>
      <c r="BV4" s="370">
        <v>4298847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7.2</v>
      </c>
      <c r="CU4" s="377"/>
      <c r="CV4" s="377"/>
      <c r="CW4" s="377"/>
      <c r="CX4" s="377"/>
      <c r="CY4" s="377"/>
      <c r="CZ4" s="377"/>
      <c r="DA4" s="378"/>
      <c r="DB4" s="376">
        <v>5.2</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4234575</v>
      </c>
      <c r="BO5" s="408"/>
      <c r="BP5" s="408"/>
      <c r="BQ5" s="408"/>
      <c r="BR5" s="408"/>
      <c r="BS5" s="408"/>
      <c r="BT5" s="408"/>
      <c r="BU5" s="409"/>
      <c r="BV5" s="407">
        <v>4147218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84.3</v>
      </c>
      <c r="CU5" s="405"/>
      <c r="CV5" s="405"/>
      <c r="CW5" s="405"/>
      <c r="CX5" s="405"/>
      <c r="CY5" s="405"/>
      <c r="CZ5" s="405"/>
      <c r="DA5" s="406"/>
      <c r="DB5" s="404">
        <v>86.7</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204584</v>
      </c>
      <c r="BO6" s="408"/>
      <c r="BP6" s="408"/>
      <c r="BQ6" s="408"/>
      <c r="BR6" s="408"/>
      <c r="BS6" s="408"/>
      <c r="BT6" s="408"/>
      <c r="BU6" s="409"/>
      <c r="BV6" s="407">
        <v>151629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84.5</v>
      </c>
      <c r="CU6" s="445"/>
      <c r="CV6" s="445"/>
      <c r="CW6" s="445"/>
      <c r="CX6" s="445"/>
      <c r="CY6" s="445"/>
      <c r="CZ6" s="445"/>
      <c r="DA6" s="446"/>
      <c r="DB6" s="444">
        <v>87.1</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4406</v>
      </c>
      <c r="BO7" s="408"/>
      <c r="BP7" s="408"/>
      <c r="BQ7" s="408"/>
      <c r="BR7" s="408"/>
      <c r="BS7" s="408"/>
      <c r="BT7" s="408"/>
      <c r="BU7" s="409"/>
      <c r="BV7" s="407">
        <v>12987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2769315</v>
      </c>
      <c r="CU7" s="408"/>
      <c r="CV7" s="408"/>
      <c r="CW7" s="408"/>
      <c r="CX7" s="408"/>
      <c r="CY7" s="408"/>
      <c r="CZ7" s="408"/>
      <c r="DA7" s="409"/>
      <c r="DB7" s="407">
        <v>2671792</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200178</v>
      </c>
      <c r="BO8" s="408"/>
      <c r="BP8" s="408"/>
      <c r="BQ8" s="408"/>
      <c r="BR8" s="408"/>
      <c r="BS8" s="408"/>
      <c r="BT8" s="408"/>
      <c r="BU8" s="409"/>
      <c r="BV8" s="407">
        <v>138642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0.18</v>
      </c>
      <c r="CU8" s="448"/>
      <c r="CV8" s="448"/>
      <c r="CW8" s="448"/>
      <c r="CX8" s="448"/>
      <c r="CY8" s="448"/>
      <c r="CZ8" s="448"/>
      <c r="DA8" s="449"/>
      <c r="DB8" s="447">
        <v>0.18</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3081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61536</v>
      </c>
      <c r="BO9" s="408"/>
      <c r="BP9" s="408"/>
      <c r="BQ9" s="408"/>
      <c r="BR9" s="408"/>
      <c r="BS9" s="408"/>
      <c r="BT9" s="408"/>
      <c r="BU9" s="409"/>
      <c r="BV9" s="407">
        <v>18977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18.8</v>
      </c>
      <c r="CU9" s="405"/>
      <c r="CV9" s="405"/>
      <c r="CW9" s="405"/>
      <c r="CX9" s="405"/>
      <c r="CY9" s="405"/>
      <c r="CZ9" s="405"/>
      <c r="DA9" s="406"/>
      <c r="DB9" s="404">
        <v>18.2</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3536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260</v>
      </c>
      <c r="BO10" s="408"/>
      <c r="BP10" s="408"/>
      <c r="BQ10" s="408"/>
      <c r="BR10" s="408"/>
      <c r="BS10" s="408"/>
      <c r="BT10" s="408"/>
      <c r="BU10" s="409"/>
      <c r="BV10" s="407">
        <v>18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76638</v>
      </c>
      <c r="BO11" s="408"/>
      <c r="BP11" s="408"/>
      <c r="BQ11" s="408"/>
      <c r="BR11" s="408"/>
      <c r="BS11" s="408"/>
      <c r="BT11" s="408"/>
      <c r="BU11" s="409"/>
      <c r="BV11" s="407">
        <v>85400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2841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2831</v>
      </c>
      <c r="S13" s="492"/>
      <c r="T13" s="492"/>
      <c r="U13" s="492"/>
      <c r="V13" s="493"/>
      <c r="W13" s="423" t="s">
        <v>131</v>
      </c>
      <c r="X13" s="424"/>
      <c r="Y13" s="424"/>
      <c r="Z13" s="424"/>
      <c r="AA13" s="424"/>
      <c r="AB13" s="414"/>
      <c r="AC13" s="458">
        <v>253</v>
      </c>
      <c r="AD13" s="459"/>
      <c r="AE13" s="459"/>
      <c r="AF13" s="459"/>
      <c r="AG13" s="501"/>
      <c r="AH13" s="458">
        <v>236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138434</v>
      </c>
      <c r="BO13" s="408"/>
      <c r="BP13" s="408"/>
      <c r="BQ13" s="408"/>
      <c r="BR13" s="408"/>
      <c r="BS13" s="408"/>
      <c r="BT13" s="408"/>
      <c r="BU13" s="409"/>
      <c r="BV13" s="407">
        <v>104395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6.9</v>
      </c>
      <c r="CU13" s="405"/>
      <c r="CV13" s="405"/>
      <c r="CW13" s="405"/>
      <c r="CX13" s="405"/>
      <c r="CY13" s="405"/>
      <c r="CZ13" s="405"/>
      <c r="DA13" s="406"/>
      <c r="DB13" s="404">
        <v>6.1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2938</v>
      </c>
      <c r="S14" s="492"/>
      <c r="T14" s="492"/>
      <c r="U14" s="492"/>
      <c r="V14" s="493"/>
      <c r="W14" s="397"/>
      <c r="X14" s="398"/>
      <c r="Y14" s="398"/>
      <c r="Z14" s="398"/>
      <c r="AA14" s="398"/>
      <c r="AB14" s="387"/>
      <c r="AC14" s="494">
        <v>16.600000000000001</v>
      </c>
      <c r="AD14" s="495"/>
      <c r="AE14" s="495"/>
      <c r="AF14" s="495"/>
      <c r="AG14" s="496"/>
      <c r="AH14" s="494">
        <v>14.3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2928</v>
      </c>
      <c r="S15" s="492"/>
      <c r="T15" s="492"/>
      <c r="U15" s="492"/>
      <c r="V15" s="493"/>
      <c r="W15" s="423" t="s">
        <v>137</v>
      </c>
      <c r="X15" s="424"/>
      <c r="Y15" s="424"/>
      <c r="Z15" s="424"/>
      <c r="AA15" s="424"/>
      <c r="AB15" s="414"/>
      <c r="AC15" s="458">
        <v>431</v>
      </c>
      <c r="AD15" s="459"/>
      <c r="AE15" s="459"/>
      <c r="AF15" s="459"/>
      <c r="AG15" s="501"/>
      <c r="AH15" s="458">
        <v>498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458841</v>
      </c>
      <c r="BO15" s="371"/>
      <c r="BP15" s="371"/>
      <c r="BQ15" s="371"/>
      <c r="BR15" s="371"/>
      <c r="BS15" s="371"/>
      <c r="BT15" s="371"/>
      <c r="BU15" s="372"/>
      <c r="BV15" s="370">
        <v>463754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28.2</v>
      </c>
      <c r="AD16" s="495"/>
      <c r="AE16" s="495"/>
      <c r="AF16" s="495"/>
      <c r="AG16" s="496"/>
      <c r="AH16" s="494">
        <v>30.2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2646846</v>
      </c>
      <c r="BO16" s="408"/>
      <c r="BP16" s="408"/>
      <c r="BQ16" s="408"/>
      <c r="BR16" s="408"/>
      <c r="BS16" s="408"/>
      <c r="BT16" s="408"/>
      <c r="BU16" s="409"/>
      <c r="BV16" s="407">
        <v>2553055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842</v>
      </c>
      <c r="AD17" s="459"/>
      <c r="AE17" s="459"/>
      <c r="AF17" s="459"/>
      <c r="AG17" s="501"/>
      <c r="AH17" s="458">
        <v>913</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563966</v>
      </c>
      <c r="BO17" s="408"/>
      <c r="BP17" s="408"/>
      <c r="BQ17" s="408"/>
      <c r="BR17" s="408"/>
      <c r="BS17" s="408"/>
      <c r="BT17" s="408"/>
      <c r="BU17" s="409"/>
      <c r="BV17" s="407">
        <v>572179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146</v>
      </c>
      <c r="C18" s="450"/>
      <c r="D18" s="450"/>
      <c r="E18" s="533"/>
      <c r="F18" s="533"/>
      <c r="G18" s="533"/>
      <c r="H18" s="533"/>
      <c r="I18" s="533"/>
      <c r="J18" s="533"/>
      <c r="K18" s="533"/>
      <c r="L18" s="534">
        <v>175.82</v>
      </c>
      <c r="M18" s="534"/>
      <c r="N18" s="534"/>
      <c r="O18" s="534"/>
      <c r="P18" s="534"/>
      <c r="Q18" s="534"/>
      <c r="R18" s="535"/>
      <c r="S18" s="535"/>
      <c r="T18" s="535"/>
      <c r="U18" s="535"/>
      <c r="V18" s="536"/>
      <c r="W18" s="425"/>
      <c r="X18" s="426"/>
      <c r="Y18" s="426"/>
      <c r="Z18" s="426"/>
      <c r="AA18" s="426"/>
      <c r="AB18" s="417"/>
      <c r="AC18" s="537">
        <v>55.2</v>
      </c>
      <c r="AD18" s="538"/>
      <c r="AE18" s="538"/>
      <c r="AF18" s="538"/>
      <c r="AG18" s="539"/>
      <c r="AH18" s="537">
        <v>55.4</v>
      </c>
      <c r="AI18" s="538"/>
      <c r="AJ18" s="538"/>
      <c r="AK18" s="538"/>
      <c r="AL18" s="540"/>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2349075</v>
      </c>
      <c r="BO18" s="408"/>
      <c r="BP18" s="408"/>
      <c r="BQ18" s="408"/>
      <c r="BR18" s="408"/>
      <c r="BS18" s="408"/>
      <c r="BT18" s="408"/>
      <c r="BU18" s="409"/>
      <c r="BV18" s="407">
        <v>2326496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148</v>
      </c>
      <c r="C19" s="450"/>
      <c r="D19" s="450"/>
      <c r="E19" s="533"/>
      <c r="F19" s="533"/>
      <c r="G19" s="533"/>
      <c r="H19" s="533"/>
      <c r="I19" s="533"/>
      <c r="J19" s="533"/>
      <c r="K19" s="533"/>
      <c r="L19" s="541">
        <v>18</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3292610</v>
      </c>
      <c r="BO19" s="408"/>
      <c r="BP19" s="408"/>
      <c r="BQ19" s="408"/>
      <c r="BR19" s="408"/>
      <c r="BS19" s="408"/>
      <c r="BT19" s="408"/>
      <c r="BU19" s="409"/>
      <c r="BV19" s="407">
        <v>3236610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150</v>
      </c>
      <c r="C20" s="450"/>
      <c r="D20" s="450"/>
      <c r="E20" s="533"/>
      <c r="F20" s="533"/>
      <c r="G20" s="533"/>
      <c r="H20" s="533"/>
      <c r="I20" s="533"/>
      <c r="J20" s="533"/>
      <c r="K20" s="533"/>
      <c r="L20" s="541">
        <v>1127</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151</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3592038</v>
      </c>
      <c r="BO22" s="371"/>
      <c r="BP22" s="371"/>
      <c r="BQ22" s="371"/>
      <c r="BR22" s="371"/>
      <c r="BS22" s="371"/>
      <c r="BT22" s="371"/>
      <c r="BU22" s="372"/>
      <c r="BV22" s="370">
        <v>3818458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3314844</v>
      </c>
      <c r="BO23" s="408"/>
      <c r="BP23" s="408"/>
      <c r="BQ23" s="408"/>
      <c r="BR23" s="408"/>
      <c r="BS23" s="408"/>
      <c r="BT23" s="408"/>
      <c r="BU23" s="409"/>
      <c r="BV23" s="407">
        <v>3550660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7390</v>
      </c>
      <c r="R24" s="459"/>
      <c r="S24" s="459"/>
      <c r="T24" s="459"/>
      <c r="U24" s="459"/>
      <c r="V24" s="501"/>
      <c r="W24" s="553"/>
      <c r="X24" s="554"/>
      <c r="Y24" s="555"/>
      <c r="Z24" s="457" t="s">
        <v>161</v>
      </c>
      <c r="AA24" s="437"/>
      <c r="AB24" s="437"/>
      <c r="AC24" s="437"/>
      <c r="AD24" s="437"/>
      <c r="AE24" s="437"/>
      <c r="AF24" s="437"/>
      <c r="AG24" s="438"/>
      <c r="AH24" s="458">
        <v>71</v>
      </c>
      <c r="AI24" s="459"/>
      <c r="AJ24" s="459"/>
      <c r="AK24" s="459"/>
      <c r="AL24" s="501"/>
      <c r="AM24" s="458">
        <v>213568</v>
      </c>
      <c r="AN24" s="459"/>
      <c r="AO24" s="459"/>
      <c r="AP24" s="459"/>
      <c r="AQ24" s="459"/>
      <c r="AR24" s="501"/>
      <c r="AS24" s="458">
        <v>3008</v>
      </c>
      <c r="AT24" s="459"/>
      <c r="AU24" s="459"/>
      <c r="AV24" s="459"/>
      <c r="AW24" s="459"/>
      <c r="AX24" s="460"/>
      <c r="AY24" s="526" t="s">
        <v>162</v>
      </c>
      <c r="AZ24" s="527"/>
      <c r="BA24" s="527"/>
      <c r="BB24" s="527"/>
      <c r="BC24" s="527"/>
      <c r="BD24" s="527"/>
      <c r="BE24" s="527"/>
      <c r="BF24" s="527"/>
      <c r="BG24" s="527"/>
      <c r="BH24" s="527"/>
      <c r="BI24" s="527"/>
      <c r="BJ24" s="527"/>
      <c r="BK24" s="527"/>
      <c r="BL24" s="527"/>
      <c r="BM24" s="528"/>
      <c r="BN24" s="407">
        <v>3526221</v>
      </c>
      <c r="BO24" s="408"/>
      <c r="BP24" s="408"/>
      <c r="BQ24" s="408"/>
      <c r="BR24" s="408"/>
      <c r="BS24" s="408"/>
      <c r="BT24" s="408"/>
      <c r="BU24" s="409"/>
      <c r="BV24" s="407">
        <v>3653848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5980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9136</v>
      </c>
      <c r="BO25" s="371"/>
      <c r="BP25" s="371"/>
      <c r="BQ25" s="371"/>
      <c r="BR25" s="371"/>
      <c r="BS25" s="371"/>
      <c r="BT25" s="371"/>
      <c r="BU25" s="372"/>
      <c r="BV25" s="370">
        <v>32490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5560</v>
      </c>
      <c r="R26" s="459"/>
      <c r="S26" s="459"/>
      <c r="T26" s="459"/>
      <c r="U26" s="459"/>
      <c r="V26" s="501"/>
      <c r="W26" s="553"/>
      <c r="X26" s="554"/>
      <c r="Y26" s="555"/>
      <c r="Z26" s="457" t="s">
        <v>167</v>
      </c>
      <c r="AA26" s="559"/>
      <c r="AB26" s="559"/>
      <c r="AC26" s="559"/>
      <c r="AD26" s="559"/>
      <c r="AE26" s="559"/>
      <c r="AF26" s="559"/>
      <c r="AG26" s="560"/>
      <c r="AH26" s="458">
        <v>2</v>
      </c>
      <c r="AI26" s="459"/>
      <c r="AJ26" s="459"/>
      <c r="AK26" s="459"/>
      <c r="AL26" s="501"/>
      <c r="AM26" s="458" t="s">
        <v>168</v>
      </c>
      <c r="AN26" s="459"/>
      <c r="AO26" s="459"/>
      <c r="AP26" s="459"/>
      <c r="AQ26" s="459"/>
      <c r="AR26" s="501"/>
      <c r="AS26" s="458" t="s">
        <v>168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2660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v>156801</v>
      </c>
      <c r="BO27" s="530"/>
      <c r="BP27" s="530"/>
      <c r="BQ27" s="530"/>
      <c r="BR27" s="530"/>
      <c r="BS27" s="530"/>
      <c r="BT27" s="530"/>
      <c r="BU27" s="531"/>
      <c r="BV27" s="529">
        <v>156734</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2150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828444</v>
      </c>
      <c r="BO28" s="371"/>
      <c r="BP28" s="371"/>
      <c r="BQ28" s="371"/>
      <c r="BR28" s="371"/>
      <c r="BS28" s="371"/>
      <c r="BT28" s="371"/>
      <c r="BU28" s="372"/>
      <c r="BV28" s="370">
        <v>828184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8</v>
      </c>
      <c r="M29" s="459"/>
      <c r="N29" s="459"/>
      <c r="O29" s="459"/>
      <c r="P29" s="501"/>
      <c r="Q29" s="458">
        <v>1930</v>
      </c>
      <c r="R29" s="459"/>
      <c r="S29" s="459"/>
      <c r="T29" s="459"/>
      <c r="U29" s="459"/>
      <c r="V29" s="501"/>
      <c r="W29" s="556"/>
      <c r="X29" s="557"/>
      <c r="Y29" s="558"/>
      <c r="Z29" s="457" t="s">
        <v>177</v>
      </c>
      <c r="AA29" s="437"/>
      <c r="AB29" s="437"/>
      <c r="AC29" s="437"/>
      <c r="AD29" s="437"/>
      <c r="AE29" s="437"/>
      <c r="AF29" s="437"/>
      <c r="AG29" s="438"/>
      <c r="AH29" s="458">
        <v>71</v>
      </c>
      <c r="AI29" s="459"/>
      <c r="AJ29" s="459"/>
      <c r="AK29" s="459"/>
      <c r="AL29" s="501"/>
      <c r="AM29" s="458">
        <v>213568</v>
      </c>
      <c r="AN29" s="459"/>
      <c r="AO29" s="459"/>
      <c r="AP29" s="459"/>
      <c r="AQ29" s="459"/>
      <c r="AR29" s="501"/>
      <c r="AS29" s="458">
        <v>3008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550442</v>
      </c>
      <c r="BO29" s="408"/>
      <c r="BP29" s="408"/>
      <c r="BQ29" s="408"/>
      <c r="BR29" s="408"/>
      <c r="BS29" s="408"/>
      <c r="BT29" s="408"/>
      <c r="BU29" s="409"/>
      <c r="BV29" s="407">
        <v>549593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97.4</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1282605</v>
      </c>
      <c r="BO30" s="530"/>
      <c r="BP30" s="530"/>
      <c r="BQ30" s="530"/>
      <c r="BR30" s="530"/>
      <c r="BS30" s="530"/>
      <c r="BT30" s="530"/>
      <c r="BU30" s="531"/>
      <c r="BV30" s="529">
        <v>1353475</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国民健康保険特別会計（事業勘定）</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簡易水道事業会計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IF('各会計、関係団体の財政状況及び健全化判断比率'!B34="","",'各会計、関係団体の財政状況及び健全化判断比率'!B34)</f>
        <v>町営スキー場事業特別会計</v>
      </c>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会津若松地方広域市町村圏整備組合一般会計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19</v>
      </c>
      <c r="CP34" s="597"/>
      <c r="CQ34" s="598" t="str">
        <f>IF('各会計、関係団体の財政状況及び健全化判断比率'!BS7="","",'各会計、関係団体の財政状況及び健全化判断比率'!BS7)</f>
        <v>一般社団法人やないづ振興公社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国民健康保険特別会計（施設勘定）</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f t="shared" ref="BE35:BE43" si="1">IF(BG35="","",BE34+1)</f>
        <v>9</v>
      </c>
      <c r="BF35" s="597"/>
      <c r="BG35" s="598" t="str">
        <f>IF('各会計、関係団体の財政状況及び健全化判断比率'!B35="","",'各会計、関係団体の財政状況及び健全化判断比率'!B35)</f>
        <v>土地取得事業特別会計</v>
      </c>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会津若松地方広域市町村圏整備組合水道用水供給事業会計</v>
      </c>
      <c r="BZ35" s="598"/>
      <c r="CA35" s="598"/>
      <c r="CB35" s="598"/>
      <c r="CC35" s="598"/>
      <c r="CD35" s="598"/>
      <c r="CE35" s="598"/>
      <c r="CF35" s="598"/>
      <c r="CG35" s="598"/>
      <c r="CH35" s="598"/>
      <c r="CI35" s="598"/>
      <c r="CJ35" s="598"/>
      <c r="CK35" s="598"/>
      <c r="CL35" s="598"/>
      <c r="CM35" s="598"/>
      <c r="CN35" s="169"/>
      <c r="CO35" s="597">
        <f t="shared" ref="CO35:CO43" si="3">IF(CQ35="","",CO34+1)</f>
        <v>20</v>
      </c>
      <c r="CP35" s="597"/>
      <c r="CQ35" s="598" t="str">
        <f>IF('各会計、関係団体の財政状況及び健全化判断比率'!BS8="","",'各会計、関係団体の財政状況及び健全化判断比率'!BS8)</f>
        <v>会津やないづ温泉開発株式会社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福島県後期高齢者医療広域連合一般会計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福島県後期高齢者医療広域連合後期高齢者医療特別会計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福島県市町村総合事務組合一般会計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福島県市町村総合事務組合消防補償等特別会計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福島県市町村総合事務組合消防賞じゅつ金特別会計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福島県市町村総合事務組合非常勤職員公務災害補償特別会計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18</v>
      </c>
      <c r="BX42" s="597"/>
      <c r="BY42" s="598" t="str">
        <f>IF('各会計、関係団体の財政状況及び健全化判断比率'!B76="","",'各会計、関係団体の財政状況及び健全化判断比率'!B76)</f>
        <v>福島県市町村総合事務組合自治会館管理特別会計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4y0Ai0ZTtFceW/nzSAnJmzBro8k1gvM28F2MaPH93N1yBeAox+YPDS8fBYI98EFo0EJjnhh0MCW+aH5pxe3PiA==" saltValue="Avp68yL1fxEDJ7m+vpj7t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534</v>
      </c>
      <c r="D34" s="1151"/>
      <c r="E34" s="1152"/>
      <c r="F34" s="32">
        <v>5.37</v>
      </c>
      <c r="G34" s="33">
        <v>7.16</v>
      </c>
      <c r="H34" s="33">
        <v>4.54</v>
      </c>
      <c r="I34" s="33">
        <v>5.18</v>
      </c>
      <c r="J34" s="34">
        <v>7.22</v>
      </c>
      <c r="K34" s="22"/>
      <c r="L34" s="22"/>
      <c r="M34" s="22"/>
      <c r="N34" s="22"/>
      <c r="O34" s="22"/>
      <c r="P34" s="22"/>
    </row>
    <row r="35" spans="1:16" ht="39" customHeight="1" x14ac:dyDescent="0.15">
      <c r="A35" s="22"/>
      <c r="B35" s="35"/>
      <c r="C35" s="1145" t="s">
        <v>535</v>
      </c>
      <c r="D35" s="1146"/>
      <c r="E35" s="1147"/>
      <c r="F35" s="36" t="s">
        <v>490</v>
      </c>
      <c r="G35" s="37" t="s">
        <v>490</v>
      </c>
      <c r="H35" s="37" t="s">
        <v>490</v>
      </c>
      <c r="I35" s="37" t="s">
        <v>490</v>
      </c>
      <c r="J35" s="38">
        <v>0.96</v>
      </c>
      <c r="K35" s="22"/>
      <c r="L35" s="22"/>
      <c r="M35" s="22"/>
      <c r="N35" s="22"/>
      <c r="O35" s="22"/>
      <c r="P35" s="22"/>
    </row>
    <row r="36" spans="1:16" ht="39" customHeight="1" x14ac:dyDescent="0.15">
      <c r="A36" s="22"/>
      <c r="B36" s="35"/>
      <c r="C36" s="1145" t="s">
        <v>536</v>
      </c>
      <c r="D36" s="1146"/>
      <c r="E36" s="1147"/>
      <c r="F36" s="36">
        <v>0.22</v>
      </c>
      <c r="G36" s="37">
        <v>0.28000000000000003</v>
      </c>
      <c r="H36" s="37">
        <v>0.37</v>
      </c>
      <c r="I36" s="37">
        <v>0.99</v>
      </c>
      <c r="J36" s="38">
        <v>0.51</v>
      </c>
      <c r="K36" s="22"/>
      <c r="L36" s="22"/>
      <c r="M36" s="22"/>
      <c r="N36" s="22"/>
      <c r="O36" s="22"/>
      <c r="P36" s="22"/>
    </row>
    <row r="37" spans="1:16" ht="39" customHeight="1" x14ac:dyDescent="0.15">
      <c r="A37" s="22"/>
      <c r="B37" s="35"/>
      <c r="C37" s="1145" t="s">
        <v>537</v>
      </c>
      <c r="D37" s="1146"/>
      <c r="E37" s="1147"/>
      <c r="F37" s="36">
        <v>0.54</v>
      </c>
      <c r="G37" s="37">
        <v>0.52</v>
      </c>
      <c r="H37" s="37">
        <v>0.5</v>
      </c>
      <c r="I37" s="37">
        <v>0.53</v>
      </c>
      <c r="J37" s="38">
        <v>0.37</v>
      </c>
      <c r="K37" s="22"/>
      <c r="L37" s="22"/>
      <c r="M37" s="22"/>
      <c r="N37" s="22"/>
      <c r="O37" s="22"/>
      <c r="P37" s="22"/>
    </row>
    <row r="38" spans="1:16" ht="39" customHeight="1" x14ac:dyDescent="0.15">
      <c r="A38" s="22"/>
      <c r="B38" s="35"/>
      <c r="C38" s="1145" t="s">
        <v>538</v>
      </c>
      <c r="D38" s="1146"/>
      <c r="E38" s="1147"/>
      <c r="F38" s="36" t="s">
        <v>490</v>
      </c>
      <c r="G38" s="37" t="s">
        <v>490</v>
      </c>
      <c r="H38" s="37" t="s">
        <v>490</v>
      </c>
      <c r="I38" s="37" t="s">
        <v>490</v>
      </c>
      <c r="J38" s="38">
        <v>0.22</v>
      </c>
      <c r="K38" s="22"/>
      <c r="L38" s="22"/>
      <c r="M38" s="22"/>
      <c r="N38" s="22"/>
      <c r="O38" s="22"/>
      <c r="P38" s="22"/>
    </row>
    <row r="39" spans="1:16" ht="39" customHeight="1" x14ac:dyDescent="0.15">
      <c r="A39" s="22"/>
      <c r="B39" s="35"/>
      <c r="C39" s="1145" t="s">
        <v>539</v>
      </c>
      <c r="D39" s="1146"/>
      <c r="E39" s="1147"/>
      <c r="F39" s="36">
        <v>7.0000000000000007E-2</v>
      </c>
      <c r="G39" s="37">
        <v>0.09</v>
      </c>
      <c r="H39" s="37">
        <v>0.09</v>
      </c>
      <c r="I39" s="37">
        <v>0.08</v>
      </c>
      <c r="J39" s="38">
        <v>7.0000000000000007E-2</v>
      </c>
      <c r="K39" s="22"/>
      <c r="L39" s="22"/>
      <c r="M39" s="22"/>
      <c r="N39" s="22"/>
      <c r="O39" s="22"/>
      <c r="P39" s="22"/>
    </row>
    <row r="40" spans="1:16" ht="39" customHeight="1" x14ac:dyDescent="0.15">
      <c r="A40" s="22"/>
      <c r="B40" s="35"/>
      <c r="C40" s="1145" t="s">
        <v>540</v>
      </c>
      <c r="D40" s="1146"/>
      <c r="E40" s="1147"/>
      <c r="F40" s="36">
        <v>0.02</v>
      </c>
      <c r="G40" s="37">
        <v>0.02</v>
      </c>
      <c r="H40" s="37">
        <v>0.02</v>
      </c>
      <c r="I40" s="37">
        <v>0.04</v>
      </c>
      <c r="J40" s="38">
        <v>0</v>
      </c>
      <c r="K40" s="22"/>
      <c r="L40" s="22"/>
      <c r="M40" s="22"/>
      <c r="N40" s="22"/>
      <c r="O40" s="22"/>
      <c r="P40" s="22"/>
    </row>
    <row r="41" spans="1:16" ht="39" customHeight="1" x14ac:dyDescent="0.15">
      <c r="A41" s="22"/>
      <c r="B41" s="35"/>
      <c r="C41" s="1145" t="s">
        <v>541</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542</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543</v>
      </c>
      <c r="D43" s="1149"/>
      <c r="E43" s="1150"/>
      <c r="F43" s="41">
        <v>0.38</v>
      </c>
      <c r="G43" s="42">
        <v>0.27</v>
      </c>
      <c r="H43" s="42">
        <v>0.33</v>
      </c>
      <c r="I43" s="42">
        <v>0.9</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7dJnTRPx6GjVZBWn6usPedj60YfOrOm9OY8vEwMGDz574j5Y15/rmbO9IhTkFnrF2W1vT8/RtKM8a81mZJh9Q==" saltValue="tVc/ct4uUme+Ru0iSNLq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19"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409</v>
      </c>
      <c r="L45" s="60">
        <v>425</v>
      </c>
      <c r="M45" s="60">
        <v>455</v>
      </c>
      <c r="N45" s="60">
        <v>526</v>
      </c>
      <c r="O45" s="61">
        <v>561</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15">
      <c r="A48" s="48"/>
      <c r="B48" s="1155"/>
      <c r="C48" s="1156"/>
      <c r="D48" s="62"/>
      <c r="E48" s="1161" t="s">
        <v>13</v>
      </c>
      <c r="F48" s="1161"/>
      <c r="G48" s="1161"/>
      <c r="H48" s="1161"/>
      <c r="I48" s="1161"/>
      <c r="J48" s="1162"/>
      <c r="K48" s="63">
        <v>146</v>
      </c>
      <c r="L48" s="64">
        <v>147</v>
      </c>
      <c r="M48" s="64">
        <v>147</v>
      </c>
      <c r="N48" s="64">
        <v>152</v>
      </c>
      <c r="O48" s="65">
        <v>146</v>
      </c>
      <c r="P48" s="48"/>
      <c r="Q48" s="48"/>
      <c r="R48" s="48"/>
      <c r="S48" s="48"/>
      <c r="T48" s="48"/>
      <c r="U48" s="48"/>
    </row>
    <row r="49" spans="1:21" ht="30.75" customHeight="1" x14ac:dyDescent="0.15">
      <c r="A49" s="48"/>
      <c r="B49" s="1155"/>
      <c r="C49" s="1156"/>
      <c r="D49" s="62"/>
      <c r="E49" s="1161" t="s">
        <v>14</v>
      </c>
      <c r="F49" s="1161"/>
      <c r="G49" s="1161"/>
      <c r="H49" s="1161"/>
      <c r="I49" s="1161"/>
      <c r="J49" s="1162"/>
      <c r="K49" s="63">
        <v>2</v>
      </c>
      <c r="L49" s="64">
        <v>2</v>
      </c>
      <c r="M49" s="64">
        <v>2</v>
      </c>
      <c r="N49" s="64">
        <v>3</v>
      </c>
      <c r="O49" s="65">
        <v>6</v>
      </c>
      <c r="P49" s="48"/>
      <c r="Q49" s="48"/>
      <c r="R49" s="48"/>
      <c r="S49" s="48"/>
      <c r="T49" s="48"/>
      <c r="U49" s="48"/>
    </row>
    <row r="50" spans="1:21" ht="30.75" customHeight="1" x14ac:dyDescent="0.15">
      <c r="A50" s="48"/>
      <c r="B50" s="1155"/>
      <c r="C50" s="1156"/>
      <c r="D50" s="62"/>
      <c r="E50" s="1161" t="s">
        <v>15</v>
      </c>
      <c r="F50" s="1161"/>
      <c r="G50" s="1161"/>
      <c r="H50" s="1161"/>
      <c r="I50" s="1161"/>
      <c r="J50" s="1162"/>
      <c r="K50" s="63">
        <v>0</v>
      </c>
      <c r="L50" s="64">
        <v>0</v>
      </c>
      <c r="M50" s="64">
        <v>0</v>
      </c>
      <c r="N50" s="64" t="s">
        <v>490</v>
      </c>
      <c r="O50" s="65" t="s">
        <v>490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490</v>
      </c>
      <c r="L51" s="64" t="s">
        <v>490</v>
      </c>
      <c r="M51" s="64" t="s">
        <v>490</v>
      </c>
      <c r="N51" s="64" t="s">
        <v>490</v>
      </c>
      <c r="O51" s="65" t="s">
        <v>490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448</v>
      </c>
      <c r="L52" s="64">
        <v>467</v>
      </c>
      <c r="M52" s="64">
        <v>470</v>
      </c>
      <c r="N52" s="64">
        <v>517</v>
      </c>
      <c r="O52" s="65">
        <v>552</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109</v>
      </c>
      <c r="L53" s="69">
        <v>107</v>
      </c>
      <c r="M53" s="69">
        <v>134</v>
      </c>
      <c r="N53" s="69">
        <v>164</v>
      </c>
      <c r="O53" s="70">
        <v>161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H3v57QhukpNSs5bxrZn6dWyVUXEMLPADLQTS/NtBky/QBiw8TcyFZEUEKwtkTSGQ9yqiIfO8w/cBjmhHwPxxg==" saltValue="TC7PiNwr+v432bcRsvXZF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28" zoomScale="75" zoomScaleNormal="75" zoomScaleSheetLayoutView="100" workbookViewId="0">
      <selection activeCell="M41" sqref="M41:M4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43">
        <v>4138</v>
      </c>
      <c r="J41" s="344">
        <v>4136</v>
      </c>
      <c r="K41" s="344">
        <v>4085</v>
      </c>
      <c r="L41" s="344">
        <v>3818</v>
      </c>
      <c r="M41" s="345">
        <v>3592</v>
      </c>
    </row>
    <row r="42" spans="2:13" ht="27.75" customHeight="1" x14ac:dyDescent="0.15">
      <c r="B42" s="1186"/>
      <c r="C42" s="1187"/>
      <c r="D42" s="106"/>
      <c r="E42" s="1192" t="s">
        <v>32</v>
      </c>
      <c r="F42" s="1192"/>
      <c r="G42" s="1192"/>
      <c r="H42" s="1193"/>
      <c r="I42" s="346">
        <v>0</v>
      </c>
      <c r="J42" s="347">
        <v>0</v>
      </c>
      <c r="K42" s="347" t="s">
        <v>490</v>
      </c>
      <c r="L42" s="347" t="s">
        <v>490</v>
      </c>
      <c r="M42" s="348" t="s">
        <v>490</v>
      </c>
    </row>
    <row r="43" spans="2:13" ht="27.75" customHeight="1" x14ac:dyDescent="0.15">
      <c r="B43" s="1186"/>
      <c r="C43" s="1187"/>
      <c r="D43" s="106"/>
      <c r="E43" s="1192" t="s">
        <v>33</v>
      </c>
      <c r="F43" s="1192"/>
      <c r="G43" s="1192"/>
      <c r="H43" s="1193"/>
      <c r="I43" s="346">
        <v>1219</v>
      </c>
      <c r="J43" s="347">
        <v>1107</v>
      </c>
      <c r="K43" s="347">
        <v>1019</v>
      </c>
      <c r="L43" s="347">
        <v>953</v>
      </c>
      <c r="M43" s="348">
        <v>933</v>
      </c>
    </row>
    <row r="44" spans="2:13" ht="27.75" customHeight="1" x14ac:dyDescent="0.15">
      <c r="B44" s="1186"/>
      <c r="C44" s="1187"/>
      <c r="D44" s="106"/>
      <c r="E44" s="1192" t="s">
        <v>34</v>
      </c>
      <c r="F44" s="1192"/>
      <c r="G44" s="1192"/>
      <c r="H44" s="1193"/>
      <c r="I44" s="346">
        <v>7</v>
      </c>
      <c r="J44" s="347">
        <v>11</v>
      </c>
      <c r="K44" s="347">
        <v>10</v>
      </c>
      <c r="L44" s="347">
        <v>19</v>
      </c>
      <c r="M44" s="348">
        <v>29</v>
      </c>
    </row>
    <row r="45" spans="2:13" ht="27.75" customHeight="1" x14ac:dyDescent="0.15">
      <c r="B45" s="1186"/>
      <c r="C45" s="1187"/>
      <c r="D45" s="106"/>
      <c r="E45" s="1192" t="s">
        <v>35</v>
      </c>
      <c r="F45" s="1192"/>
      <c r="G45" s="1192"/>
      <c r="H45" s="1193"/>
      <c r="I45" s="346">
        <v>484</v>
      </c>
      <c r="J45" s="347">
        <v>444</v>
      </c>
      <c r="K45" s="347">
        <v>431</v>
      </c>
      <c r="L45" s="347">
        <v>444</v>
      </c>
      <c r="M45" s="348">
        <v>459</v>
      </c>
    </row>
    <row r="46" spans="2:13" ht="27.75" customHeight="1" x14ac:dyDescent="0.15">
      <c r="B46" s="1186"/>
      <c r="C46" s="1187"/>
      <c r="D46" s="107"/>
      <c r="E46" s="1192" t="s">
        <v>36</v>
      </c>
      <c r="F46" s="1192"/>
      <c r="G46" s="1192"/>
      <c r="H46" s="1193"/>
      <c r="I46" s="346" t="s">
        <v>490</v>
      </c>
      <c r="J46" s="347" t="s">
        <v>490</v>
      </c>
      <c r="K46" s="347" t="s">
        <v>490</v>
      </c>
      <c r="L46" s="347" t="s">
        <v>490</v>
      </c>
      <c r="M46" s="348" t="s">
        <v>490</v>
      </c>
    </row>
    <row r="47" spans="2:13" ht="27.75" customHeight="1" x14ac:dyDescent="0.15">
      <c r="B47" s="1186"/>
      <c r="C47" s="1187"/>
      <c r="D47" s="108"/>
      <c r="E47" s="1194" t="s">
        <v>37</v>
      </c>
      <c r="F47" s="1195"/>
      <c r="G47" s="1195"/>
      <c r="H47" s="1196"/>
      <c r="I47" s="346" t="s">
        <v>490</v>
      </c>
      <c r="J47" s="347" t="s">
        <v>490</v>
      </c>
      <c r="K47" s="347" t="s">
        <v>490</v>
      </c>
      <c r="L47" s="347" t="s">
        <v>490</v>
      </c>
      <c r="M47" s="348" t="s">
        <v>490</v>
      </c>
    </row>
    <row r="48" spans="2:13" ht="27.75" customHeight="1" x14ac:dyDescent="0.15">
      <c r="B48" s="1186"/>
      <c r="C48" s="1187"/>
      <c r="D48" s="106"/>
      <c r="E48" s="1192" t="s">
        <v>38</v>
      </c>
      <c r="F48" s="1192"/>
      <c r="G48" s="1192"/>
      <c r="H48" s="1193"/>
      <c r="I48" s="346" t="s">
        <v>490</v>
      </c>
      <c r="J48" s="347" t="s">
        <v>490</v>
      </c>
      <c r="K48" s="347" t="s">
        <v>490</v>
      </c>
      <c r="L48" s="347" t="s">
        <v>490</v>
      </c>
      <c r="M48" s="348" t="s">
        <v>490</v>
      </c>
    </row>
    <row r="49" spans="2:13" ht="27.75" customHeight="1" x14ac:dyDescent="0.15">
      <c r="B49" s="1188"/>
      <c r="C49" s="1189"/>
      <c r="D49" s="106"/>
      <c r="E49" s="1192" t="s">
        <v>39</v>
      </c>
      <c r="F49" s="1192"/>
      <c r="G49" s="1192"/>
      <c r="H49" s="1193"/>
      <c r="I49" s="346" t="s">
        <v>490</v>
      </c>
      <c r="J49" s="347" t="s">
        <v>490</v>
      </c>
      <c r="K49" s="347" t="s">
        <v>490</v>
      </c>
      <c r="L49" s="347" t="s">
        <v>490</v>
      </c>
      <c r="M49" s="348" t="s">
        <v>490</v>
      </c>
    </row>
    <row r="50" spans="2:13" ht="27.75" customHeight="1" x14ac:dyDescent="0.15">
      <c r="B50" s="1197" t="s">
        <v>40</v>
      </c>
      <c r="C50" s="1198"/>
      <c r="D50" s="109"/>
      <c r="E50" s="1192" t="s">
        <v>41</v>
      </c>
      <c r="F50" s="1192"/>
      <c r="G50" s="1192"/>
      <c r="H50" s="1193"/>
      <c r="I50" s="346">
        <v>2811</v>
      </c>
      <c r="J50" s="347">
        <v>2851</v>
      </c>
      <c r="K50" s="347">
        <v>3078</v>
      </c>
      <c r="L50" s="347">
        <v>3011</v>
      </c>
      <c r="M50" s="348">
        <v>2941</v>
      </c>
    </row>
    <row r="51" spans="2:13" ht="27.75" customHeight="1" x14ac:dyDescent="0.15">
      <c r="B51" s="1186"/>
      <c r="C51" s="1187"/>
      <c r="D51" s="106"/>
      <c r="E51" s="1192" t="s">
        <v>42</v>
      </c>
      <c r="F51" s="1192"/>
      <c r="G51" s="1192"/>
      <c r="H51" s="1193"/>
      <c r="I51" s="346">
        <v>112</v>
      </c>
      <c r="J51" s="347">
        <v>79</v>
      </c>
      <c r="K51" s="347">
        <v>57</v>
      </c>
      <c r="L51" s="347">
        <v>35</v>
      </c>
      <c r="M51" s="348">
        <v>26</v>
      </c>
    </row>
    <row r="52" spans="2:13" ht="27.75" customHeight="1" x14ac:dyDescent="0.15">
      <c r="B52" s="1188"/>
      <c r="C52" s="1189"/>
      <c r="D52" s="106"/>
      <c r="E52" s="1192" t="s">
        <v>43</v>
      </c>
      <c r="F52" s="1192"/>
      <c r="G52" s="1192"/>
      <c r="H52" s="1193"/>
      <c r="I52" s="346">
        <v>4169</v>
      </c>
      <c r="J52" s="347">
        <v>4023</v>
      </c>
      <c r="K52" s="347">
        <v>4238</v>
      </c>
      <c r="L52" s="347">
        <v>4105</v>
      </c>
      <c r="M52" s="348">
        <v>3845</v>
      </c>
    </row>
    <row r="53" spans="2:13" ht="27.75" customHeight="1" thickBot="1" x14ac:dyDescent="0.2">
      <c r="B53" s="1199" t="s">
        <v>19</v>
      </c>
      <c r="C53" s="1200"/>
      <c r="D53" s="110"/>
      <c r="E53" s="1201" t="s">
        <v>44</v>
      </c>
      <c r="F53" s="1201"/>
      <c r="G53" s="1201"/>
      <c r="H53" s="1202"/>
      <c r="I53" s="349">
        <v>-1244</v>
      </c>
      <c r="J53" s="350">
        <v>-1256</v>
      </c>
      <c r="K53" s="350">
        <v>-1829</v>
      </c>
      <c r="L53" s="350">
        <v>-1918</v>
      </c>
      <c r="M53" s="351">
        <v>-1800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FFMEc6tIr4OuabGbd03SZzFQPS+Y6EpTpex8p2KiN+hxFliPIRXsDj/71wFH47YVOtGgvhqSeFlqkBqqtjW1Q==" saltValue="iTrpGT7FdJJZESeDZT4Is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828</v>
      </c>
      <c r="G55" s="352">
        <v>828</v>
      </c>
      <c r="H55" s="353">
        <v>828</v>
      </c>
    </row>
    <row r="56" spans="2:8" ht="52.5" customHeight="1" x14ac:dyDescent="0.15">
      <c r="B56" s="122"/>
      <c r="C56" s="1213" t="s">
        <v>47</v>
      </c>
      <c r="D56" s="1213"/>
      <c r="E56" s="1214"/>
      <c r="F56" s="354">
        <v>619</v>
      </c>
      <c r="G56" s="354">
        <v>550</v>
      </c>
      <c r="H56" s="355">
        <v>550</v>
      </c>
    </row>
    <row r="57" spans="2:8" ht="53.25" customHeight="1" x14ac:dyDescent="0.15">
      <c r="B57" s="122"/>
      <c r="C57" s="1215" t="s">
        <v>48</v>
      </c>
      <c r="D57" s="1215"/>
      <c r="E57" s="1216"/>
      <c r="F57" s="356">
        <v>1350</v>
      </c>
      <c r="G57" s="356">
        <v>1353</v>
      </c>
      <c r="H57" s="357">
        <v>1283</v>
      </c>
    </row>
    <row r="58" spans="2:8" ht="45.75" customHeight="1" x14ac:dyDescent="0.15">
      <c r="B58" s="123"/>
      <c r="C58" s="1203" t="s">
        <v>552</v>
      </c>
      <c r="D58" s="1204"/>
      <c r="E58" s="1205"/>
      <c r="F58" s="358">
        <v>715</v>
      </c>
      <c r="G58" s="358">
        <v>715</v>
      </c>
      <c r="H58" s="359">
        <v>659</v>
      </c>
    </row>
    <row r="59" spans="2:8" ht="45.75" customHeight="1" x14ac:dyDescent="0.15">
      <c r="B59" s="123"/>
      <c r="C59" s="1203" t="s">
        <v>553</v>
      </c>
      <c r="D59" s="1204"/>
      <c r="E59" s="1205"/>
      <c r="F59" s="358">
        <v>149</v>
      </c>
      <c r="G59" s="358">
        <v>149</v>
      </c>
      <c r="H59" s="359">
        <v>150</v>
      </c>
    </row>
    <row r="60" spans="2:8" ht="45.75" customHeight="1" x14ac:dyDescent="0.15">
      <c r="B60" s="123"/>
      <c r="C60" s="1203" t="s">
        <v>554</v>
      </c>
      <c r="D60" s="1204"/>
      <c r="E60" s="1205"/>
      <c r="F60" s="358">
        <v>135</v>
      </c>
      <c r="G60" s="358">
        <v>125</v>
      </c>
      <c r="H60" s="359">
        <v>114</v>
      </c>
    </row>
    <row r="61" spans="2:8" ht="45.75" customHeight="1" x14ac:dyDescent="0.15">
      <c r="B61" s="123"/>
      <c r="C61" s="1203" t="s">
        <v>555</v>
      </c>
      <c r="D61" s="1204"/>
      <c r="E61" s="1205"/>
      <c r="F61" s="358">
        <v>96</v>
      </c>
      <c r="G61" s="358">
        <v>96</v>
      </c>
      <c r="H61" s="359">
        <v>96</v>
      </c>
    </row>
    <row r="62" spans="2:8" ht="45.75" customHeight="1" thickBot="1" x14ac:dyDescent="0.2">
      <c r="B62" s="124"/>
      <c r="C62" s="1206" t="s">
        <v>556</v>
      </c>
      <c r="D62" s="1207"/>
      <c r="E62" s="1208"/>
      <c r="F62" s="360">
        <v>75</v>
      </c>
      <c r="G62" s="360">
        <v>76</v>
      </c>
      <c r="H62" s="361">
        <v>78</v>
      </c>
    </row>
    <row r="63" spans="2:8" ht="52.5" customHeight="1" thickBot="1" x14ac:dyDescent="0.2">
      <c r="B63" s="125"/>
      <c r="C63" s="1209" t="s">
        <v>49</v>
      </c>
      <c r="D63" s="1209"/>
      <c r="E63" s="1210"/>
      <c r="F63" s="362">
        <v>2797</v>
      </c>
      <c r="G63" s="362">
        <v>2731</v>
      </c>
      <c r="H63" s="363">
        <v>2661</v>
      </c>
    </row>
    <row r="64" spans="2:8" x14ac:dyDescent="0.15"/>
  </sheetData>
  <sheetProtection algorithmName="SHA-512" hashValue="wq2s/VaAZe6HF8GZ0MKW7uHPoRQDxrxAn26UtdDG0wVS5ULBHT24C1dfsLbDeU9b5gIKONDZ+IIirUR2JqRBlQ==" saltValue="qHsCTDACatBxaHbpIUQF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426673</v>
      </c>
      <c r="E3" s="144"/>
      <c r="F3" s="145">
        <v>263613</v>
      </c>
      <c r="G3" s="146"/>
      <c r="H3" s="147"/>
    </row>
    <row r="4" spans="1:8" x14ac:dyDescent="0.15">
      <c r="A4" s="148"/>
      <c r="B4" s="149"/>
      <c r="C4" s="150"/>
      <c r="D4" s="151">
        <v>317118</v>
      </c>
      <c r="E4" s="152"/>
      <c r="F4" s="153">
        <v>128823</v>
      </c>
      <c r="G4" s="154"/>
      <c r="H4" s="155"/>
    </row>
    <row r="5" spans="1:8" x14ac:dyDescent="0.15">
      <c r="A5" s="136" t="s">
        <v>522</v>
      </c>
      <c r="B5" s="141"/>
      <c r="C5" s="142"/>
      <c r="D5" s="143">
        <v>294351</v>
      </c>
      <c r="E5" s="144"/>
      <c r="F5" s="145">
        <v>330026</v>
      </c>
      <c r="G5" s="146"/>
      <c r="H5" s="147"/>
    </row>
    <row r="6" spans="1:8" x14ac:dyDescent="0.15">
      <c r="A6" s="148"/>
      <c r="B6" s="149"/>
      <c r="C6" s="150"/>
      <c r="D6" s="151">
        <v>186063</v>
      </c>
      <c r="E6" s="152"/>
      <c r="F6" s="153">
        <v>141075</v>
      </c>
      <c r="G6" s="154"/>
      <c r="H6" s="155"/>
    </row>
    <row r="7" spans="1:8" x14ac:dyDescent="0.15">
      <c r="A7" s="136" t="s">
        <v>523</v>
      </c>
      <c r="B7" s="141"/>
      <c r="C7" s="142"/>
      <c r="D7" s="143">
        <v>239968</v>
      </c>
      <c r="E7" s="144"/>
      <c r="F7" s="145">
        <v>278179</v>
      </c>
      <c r="G7" s="146"/>
      <c r="H7" s="147"/>
    </row>
    <row r="8" spans="1:8" x14ac:dyDescent="0.15">
      <c r="A8" s="148"/>
      <c r="B8" s="149"/>
      <c r="C8" s="150"/>
      <c r="D8" s="151">
        <v>130585</v>
      </c>
      <c r="E8" s="152"/>
      <c r="F8" s="153">
        <v>122182</v>
      </c>
      <c r="G8" s="154"/>
      <c r="H8" s="155"/>
    </row>
    <row r="9" spans="1:8" x14ac:dyDescent="0.15">
      <c r="A9" s="136" t="s">
        <v>524</v>
      </c>
      <c r="B9" s="141"/>
      <c r="C9" s="142"/>
      <c r="D9" s="143">
        <v>224366</v>
      </c>
      <c r="E9" s="144"/>
      <c r="F9" s="145">
        <v>283153</v>
      </c>
      <c r="G9" s="146"/>
      <c r="H9" s="147"/>
    </row>
    <row r="10" spans="1:8" x14ac:dyDescent="0.15">
      <c r="A10" s="148"/>
      <c r="B10" s="149"/>
      <c r="C10" s="150"/>
      <c r="D10" s="151">
        <v>115954</v>
      </c>
      <c r="E10" s="152"/>
      <c r="F10" s="153">
        <v>127593</v>
      </c>
      <c r="G10" s="154"/>
      <c r="H10" s="155"/>
    </row>
    <row r="11" spans="1:8" x14ac:dyDescent="0.15">
      <c r="A11" s="136" t="s">
        <v>525</v>
      </c>
      <c r="B11" s="141"/>
      <c r="C11" s="142"/>
      <c r="D11" s="143">
        <v>223258</v>
      </c>
      <c r="E11" s="144"/>
      <c r="F11" s="145">
        <v>262169</v>
      </c>
      <c r="G11" s="146"/>
      <c r="H11" s="147"/>
    </row>
    <row r="12" spans="1:8" x14ac:dyDescent="0.15">
      <c r="A12" s="148"/>
      <c r="B12" s="149"/>
      <c r="C12" s="156"/>
      <c r="D12" s="151">
        <v>113461</v>
      </c>
      <c r="E12" s="152"/>
      <c r="F12" s="153">
        <v>152658</v>
      </c>
      <c r="G12" s="154"/>
      <c r="H12" s="155"/>
    </row>
    <row r="13" spans="1:8" x14ac:dyDescent="0.15">
      <c r="A13" s="136"/>
      <c r="B13" s="141"/>
      <c r="C13" s="157"/>
      <c r="D13" s="158">
        <v>281723</v>
      </c>
      <c r="E13" s="159"/>
      <c r="F13" s="160">
        <v>283428</v>
      </c>
      <c r="G13" s="161"/>
      <c r="H13" s="147"/>
    </row>
    <row r="14" spans="1:8" x14ac:dyDescent="0.15">
      <c r="A14" s="148"/>
      <c r="B14" s="149"/>
      <c r="C14" s="150"/>
      <c r="D14" s="151">
        <v>172636</v>
      </c>
      <c r="E14" s="152"/>
      <c r="F14" s="153">
        <v>134466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5.38</v>
      </c>
      <c r="C19" s="162">
        <f>ROUND(VALUE(SUBSTITUTE(実質収支比率等に係る経年分析!G$48,"▲","-")),2)</f>
        <v>7.16</v>
      </c>
      <c r="D19" s="162">
        <f>ROUND(VALUE(SUBSTITUTE(実質収支比率等に係る経年分析!H$48,"▲","-")),2)</f>
        <v>4.54</v>
      </c>
      <c r="E19" s="162">
        <f>ROUND(VALUE(SUBSTITUTE(実質収支比率等に係る経年分析!I$48,"▲","-")),2)</f>
        <v>5.19</v>
      </c>
      <c r="F19" s="162">
        <f>ROUND(VALUE(SUBSTITUTE(実質収支比率等に係る経年分析!J$48,"▲","-")),2)</f>
        <v>7.23</v>
      </c>
    </row>
    <row r="20" spans="1:11" x14ac:dyDescent="0.15">
      <c r="A20" s="162" t="s">
        <v>53</v>
      </c>
      <c r="B20" s="162">
        <f>ROUND(VALUE(SUBSTITUTE(実質収支比率等に係る経年分析!F$47,"▲","-")),2)</f>
        <v>33.299999999999997</v>
      </c>
      <c r="C20" s="162">
        <f>ROUND(VALUE(SUBSTITUTE(実質収支比率等に係る経年分析!G$47,"▲","-")),2)</f>
        <v>30.69</v>
      </c>
      <c r="D20" s="162">
        <f>ROUND(VALUE(SUBSTITUTE(実質収支比率等に係る経年分析!H$47,"▲","-")),2)</f>
        <v>31.45</v>
      </c>
      <c r="E20" s="162">
        <f>ROUND(VALUE(SUBSTITUTE(実質収支比率等に係る経年分析!I$47,"▲","-")),2)</f>
        <v>31</v>
      </c>
      <c r="F20" s="162">
        <f>ROUND(VALUE(SUBSTITUTE(実質収支比率等に係る経年分析!J$47,"▲","-")),2)</f>
        <v>29.92</v>
      </c>
    </row>
    <row r="21" spans="1:11" x14ac:dyDescent="0.15">
      <c r="A21" s="162" t="s">
        <v>54</v>
      </c>
      <c r="B21" s="162">
        <f>IF(ISNUMBER(VALUE(SUBSTITUTE(実質収支比率等に係る経年分析!F$49,"▲","-"))),ROUND(VALUE(SUBSTITUTE(実質収支比率等に係る経年分析!F$49,"▲","-")),2),NA())</f>
        <v>3.31</v>
      </c>
      <c r="C21" s="162">
        <f>IF(ISNUMBER(VALUE(SUBSTITUTE(実質収支比率等に係る経年分析!G$49,"▲","-"))),ROUND(VALUE(SUBSTITUTE(実質収支比率等に係る経年分析!G$49,"▲","-")),2),NA())</f>
        <v>7.91</v>
      </c>
      <c r="D21" s="162">
        <f>IF(ISNUMBER(VALUE(SUBSTITUTE(実質収支比率等に係る経年分析!H$49,"▲","-"))),ROUND(VALUE(SUBSTITUTE(実質収支比率等に係る経年分析!H$49,"▲","-")),2),NA())</f>
        <v>-2.79</v>
      </c>
      <c r="E21" s="162">
        <f>IF(ISNUMBER(VALUE(SUBSTITUTE(実質収支比率等に係る経年分析!I$49,"▲","-"))),ROUND(VALUE(SUBSTITUTE(実質収支比率等に係る経年分析!I$49,"▲","-")),2),NA())</f>
        <v>3.91</v>
      </c>
      <c r="F21" s="162">
        <f>IF(ISNUMBER(VALUE(SUBSTITUTE(実質収支比率等に係る経年分析!J$49,"▲","-"))),ROUND(VALUE(SUBSTITUTE(実質収支比率等に係る経年分析!J$49,"▲","-")),2),NA())</f>
        <v>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0.38</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0.27</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0.33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0.9</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町営スキー場事業特別会計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国民健康保険特別会計（施設勘定）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7.0000000000000007E-2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7.0000000000000007E-2</v>
      </c>
    </row>
    <row r="32" spans="1:11" x14ac:dyDescent="0.15">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0.22</v>
      </c>
    </row>
    <row r="33" spans="1:16" x14ac:dyDescent="0.15">
      <c r="A33" s="163" t="str">
        <f>IF(連結実質赤字比率に係る赤字・黒字の構成分析!C$37="",NA(),連結実質赤字比率に係る赤字・黒字の構成分析!C$37)</f>
        <v>国民健康保険特別会計（事業勘定）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0.37</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0.22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0.28000000000000003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0.37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0.99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0.51</v>
      </c>
    </row>
    <row r="35" spans="1:16" x14ac:dyDescent="0.15">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0.96</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5.37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7.16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4.54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5.18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7.22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448</v>
      </c>
      <c r="E42" s="164"/>
      <c r="F42" s="164"/>
      <c r="G42" s="164">
        <f>'実質公債費比率（分子）の構造'!L$52</f>
        <v>467</v>
      </c>
      <c r="H42" s="164"/>
      <c r="I42" s="164"/>
      <c r="J42" s="164">
        <f>'実質公債費比率（分子）の構造'!M$52</f>
        <v>470</v>
      </c>
      <c r="K42" s="164"/>
      <c r="L42" s="164"/>
      <c r="M42" s="164">
        <f>'実質公債費比率（分子）の構造'!N$52</f>
        <v>517</v>
      </c>
      <c r="N42" s="164"/>
      <c r="O42" s="164"/>
      <c r="P42" s="164">
        <f>'実質公債費比率（分子）の構造'!O$52</f>
        <v>552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v>
      </c>
      <c r="C45" s="164"/>
      <c r="D45" s="164"/>
      <c r="E45" s="164">
        <f>'実質公債費比率（分子）の構造'!L$49</f>
        <v>2</v>
      </c>
      <c r="F45" s="164"/>
      <c r="G45" s="164"/>
      <c r="H45" s="164">
        <f>'実質公債費比率（分子）の構造'!M$49</f>
        <v>2</v>
      </c>
      <c r="I45" s="164"/>
      <c r="J45" s="164"/>
      <c r="K45" s="164">
        <f>'実質公債費比率（分子）の構造'!N$49</f>
        <v>3</v>
      </c>
      <c r="L45" s="164"/>
      <c r="M45" s="164"/>
      <c r="N45" s="164">
        <f>'実質公債費比率（分子）の構造'!O$49</f>
        <v>6</v>
      </c>
      <c r="O45" s="164"/>
      <c r="P45" s="164"/>
    </row>
    <row r="46" spans="1:16" x14ac:dyDescent="0.15">
      <c r="A46" s="164" t="s">
        <v>64</v>
      </c>
      <c r="B46" s="164">
        <f>'実質公債費比率（分子）の構造'!K$48</f>
        <v>146</v>
      </c>
      <c r="C46" s="164"/>
      <c r="D46" s="164"/>
      <c r="E46" s="164">
        <f>'実質公債費比率（分子）の構造'!L$48</f>
        <v>147</v>
      </c>
      <c r="F46" s="164"/>
      <c r="G46" s="164"/>
      <c r="H46" s="164">
        <f>'実質公債費比率（分子）の構造'!M$48</f>
        <v>147</v>
      </c>
      <c r="I46" s="164"/>
      <c r="J46" s="164"/>
      <c r="K46" s="164">
        <f>'実質公債費比率（分子）の構造'!N$48</f>
        <v>152</v>
      </c>
      <c r="L46" s="164"/>
      <c r="M46" s="164"/>
      <c r="N46" s="164">
        <f>'実質公債費比率（分子）の構造'!O$48</f>
        <v>146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409</v>
      </c>
      <c r="C49" s="164"/>
      <c r="D49" s="164"/>
      <c r="E49" s="164">
        <f>'実質公債費比率（分子）の構造'!L$45</f>
        <v>425</v>
      </c>
      <c r="F49" s="164"/>
      <c r="G49" s="164"/>
      <c r="H49" s="164">
        <f>'実質公債費比率（分子）の構造'!M$45</f>
        <v>455</v>
      </c>
      <c r="I49" s="164"/>
      <c r="J49" s="164"/>
      <c r="K49" s="164">
        <f>'実質公債費比率（分子）の構造'!N$45</f>
        <v>526</v>
      </c>
      <c r="L49" s="164"/>
      <c r="M49" s="164"/>
      <c r="N49" s="164">
        <f>'実質公債費比率（分子）の構造'!O$45</f>
        <v>561</v>
      </c>
      <c r="O49" s="164"/>
      <c r="P49" s="164"/>
    </row>
    <row r="50" spans="1:16" x14ac:dyDescent="0.15">
      <c r="A50" s="164" t="s">
        <v>67</v>
      </c>
      <c r="B50" s="164" t="e">
        <f>NA()</f>
        <v>#N/A</v>
      </c>
      <c r="C50" s="164">
        <f>IF(ISNUMBER('実質公債費比率（分子）の構造'!K$53),'実質公債費比率（分子）の構造'!K$53,NA())</f>
        <v>109</v>
      </c>
      <c r="D50" s="164" t="e">
        <f>NA()</f>
        <v>#N/A</v>
      </c>
      <c r="E50" s="164" t="e">
        <f>NA()</f>
        <v>#N/A</v>
      </c>
      <c r="F50" s="164">
        <f>IF(ISNUMBER('実質公債費比率（分子）の構造'!L$53),'実質公債費比率（分子）の構造'!L$53,NA())</f>
        <v>107</v>
      </c>
      <c r="G50" s="164" t="e">
        <f>NA()</f>
        <v>#N/A</v>
      </c>
      <c r="H50" s="164" t="e">
        <f>NA()</f>
        <v>#N/A</v>
      </c>
      <c r="I50" s="164">
        <f>IF(ISNUMBER('実質公債費比率（分子）の構造'!M$53),'実質公債費比率（分子）の構造'!M$53,NA())</f>
        <v>134</v>
      </c>
      <c r="J50" s="164" t="e">
        <f>NA()</f>
        <v>#N/A</v>
      </c>
      <c r="K50" s="164" t="e">
        <f>NA()</f>
        <v>#N/A</v>
      </c>
      <c r="L50" s="164">
        <f>IF(ISNUMBER('実質公債費比率（分子）の構造'!N$53),'実質公債費比率（分子）の構造'!N$53,NA())</f>
        <v>164</v>
      </c>
      <c r="M50" s="164" t="e">
        <f>NA()</f>
        <v>#N/A</v>
      </c>
      <c r="N50" s="164" t="e">
        <f>NA()</f>
        <v>#N/A</v>
      </c>
      <c r="O50" s="164">
        <f>IF(ISNUMBER('実質公債費比率（分子）の構造'!O$53),'実質公債費比率（分子）の構造'!O$53,NA())</f>
        <v>161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4169</v>
      </c>
      <c r="E56" s="163"/>
      <c r="F56" s="163"/>
      <c r="G56" s="163">
        <f>'将来負担比率（分子）の構造'!J$52</f>
        <v>4023</v>
      </c>
      <c r="H56" s="163"/>
      <c r="I56" s="163"/>
      <c r="J56" s="163">
        <f>'将来負担比率（分子）の構造'!K$52</f>
        <v>4238</v>
      </c>
      <c r="K56" s="163"/>
      <c r="L56" s="163"/>
      <c r="M56" s="163">
        <f>'将来負担比率（分子）の構造'!L$52</f>
        <v>4105</v>
      </c>
      <c r="N56" s="163"/>
      <c r="O56" s="163"/>
      <c r="P56" s="163">
        <f>'将来負担比率（分子）の構造'!M$52</f>
        <v>3845</v>
      </c>
    </row>
    <row r="57" spans="1:16" x14ac:dyDescent="0.15">
      <c r="A57" s="163" t="s">
        <v>42</v>
      </c>
      <c r="B57" s="163"/>
      <c r="C57" s="163"/>
      <c r="D57" s="163">
        <f>'将来負担比率（分子）の構造'!I$51</f>
        <v>112</v>
      </c>
      <c r="E57" s="163"/>
      <c r="F57" s="163"/>
      <c r="G57" s="163">
        <f>'将来負担比率（分子）の構造'!J$51</f>
        <v>79</v>
      </c>
      <c r="H57" s="163"/>
      <c r="I57" s="163"/>
      <c r="J57" s="163">
        <f>'将来負担比率（分子）の構造'!K$51</f>
        <v>57</v>
      </c>
      <c r="K57" s="163"/>
      <c r="L57" s="163"/>
      <c r="M57" s="163">
        <f>'将来負担比率（分子）の構造'!L$51</f>
        <v>35</v>
      </c>
      <c r="N57" s="163"/>
      <c r="O57" s="163"/>
      <c r="P57" s="163">
        <f>'将来負担比率（分子）の構造'!M$51</f>
        <v>26</v>
      </c>
    </row>
    <row r="58" spans="1:16" x14ac:dyDescent="0.15">
      <c r="A58" s="163" t="s">
        <v>41</v>
      </c>
      <c r="B58" s="163"/>
      <c r="C58" s="163"/>
      <c r="D58" s="163">
        <f>'将来負担比率（分子）の構造'!I$50</f>
        <v>2811</v>
      </c>
      <c r="E58" s="163"/>
      <c r="F58" s="163"/>
      <c r="G58" s="163">
        <f>'将来負担比率（分子）の構造'!J$50</f>
        <v>2851</v>
      </c>
      <c r="H58" s="163"/>
      <c r="I58" s="163"/>
      <c r="J58" s="163">
        <f>'将来負担比率（分子）の構造'!K$50</f>
        <v>3078</v>
      </c>
      <c r="K58" s="163"/>
      <c r="L58" s="163"/>
      <c r="M58" s="163">
        <f>'将来負担比率（分子）の構造'!L$50</f>
        <v>3011</v>
      </c>
      <c r="N58" s="163"/>
      <c r="O58" s="163"/>
      <c r="P58" s="163">
        <f>'将来負担比率（分子）の構造'!M$50</f>
        <v>2941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484</v>
      </c>
      <c r="C62" s="163"/>
      <c r="D62" s="163"/>
      <c r="E62" s="163">
        <f>'将来負担比率（分子）の構造'!J$45</f>
        <v>444</v>
      </c>
      <c r="F62" s="163"/>
      <c r="G62" s="163"/>
      <c r="H62" s="163">
        <f>'将来負担比率（分子）の構造'!K$45</f>
        <v>431</v>
      </c>
      <c r="I62" s="163"/>
      <c r="J62" s="163"/>
      <c r="K62" s="163">
        <f>'将来負担比率（分子）の構造'!L$45</f>
        <v>444</v>
      </c>
      <c r="L62" s="163"/>
      <c r="M62" s="163"/>
      <c r="N62" s="163">
        <f>'将来負担比率（分子）の構造'!M$45</f>
        <v>459</v>
      </c>
      <c r="O62" s="163"/>
      <c r="P62" s="163"/>
    </row>
    <row r="63" spans="1:16" x14ac:dyDescent="0.15">
      <c r="A63" s="163" t="s">
        <v>34</v>
      </c>
      <c r="B63" s="163">
        <f>'将来負担比率（分子）の構造'!I$44</f>
        <v>7</v>
      </c>
      <c r="C63" s="163"/>
      <c r="D63" s="163"/>
      <c r="E63" s="163">
        <f>'将来負担比率（分子）の構造'!J$44</f>
        <v>11</v>
      </c>
      <c r="F63" s="163"/>
      <c r="G63" s="163"/>
      <c r="H63" s="163">
        <f>'将来負担比率（分子）の構造'!K$44</f>
        <v>10</v>
      </c>
      <c r="I63" s="163"/>
      <c r="J63" s="163"/>
      <c r="K63" s="163">
        <f>'将来負担比率（分子）の構造'!L$44</f>
        <v>19</v>
      </c>
      <c r="L63" s="163"/>
      <c r="M63" s="163"/>
      <c r="N63" s="163">
        <f>'将来負担比率（分子）の構造'!M$44</f>
        <v>29</v>
      </c>
      <c r="O63" s="163"/>
      <c r="P63" s="163"/>
    </row>
    <row r="64" spans="1:16" x14ac:dyDescent="0.15">
      <c r="A64" s="163" t="s">
        <v>33</v>
      </c>
      <c r="B64" s="163">
        <f>'将来負担比率（分子）の構造'!I$43</f>
        <v>1219</v>
      </c>
      <c r="C64" s="163"/>
      <c r="D64" s="163"/>
      <c r="E64" s="163">
        <f>'将来負担比率（分子）の構造'!J$43</f>
        <v>1107</v>
      </c>
      <c r="F64" s="163"/>
      <c r="G64" s="163"/>
      <c r="H64" s="163">
        <f>'将来負担比率（分子）の構造'!K$43</f>
        <v>1019</v>
      </c>
      <c r="I64" s="163"/>
      <c r="J64" s="163"/>
      <c r="K64" s="163">
        <f>'将来負担比率（分子）の構造'!L$43</f>
        <v>953</v>
      </c>
      <c r="L64" s="163"/>
      <c r="M64" s="163"/>
      <c r="N64" s="163">
        <f>'将来負担比率（分子）の構造'!M$43</f>
        <v>933</v>
      </c>
      <c r="O64" s="163"/>
      <c r="P64" s="163"/>
    </row>
    <row r="65" spans="1:16" x14ac:dyDescent="0.15">
      <c r="A65" s="163" t="s">
        <v>32</v>
      </c>
      <c r="B65" s="163">
        <f>'将来負担比率（分子）の構造'!I$42</f>
        <v>0</v>
      </c>
      <c r="C65" s="163"/>
      <c r="D65" s="163"/>
      <c r="E65" s="163">
        <f>'将来負担比率（分子）の構造'!J$42</f>
        <v>0</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4138</v>
      </c>
      <c r="C66" s="163"/>
      <c r="D66" s="163"/>
      <c r="E66" s="163">
        <f>'将来負担比率（分子）の構造'!J$41</f>
        <v>4136</v>
      </c>
      <c r="F66" s="163"/>
      <c r="G66" s="163"/>
      <c r="H66" s="163">
        <f>'将来負担比率（分子）の構造'!K$41</f>
        <v>4085</v>
      </c>
      <c r="I66" s="163"/>
      <c r="J66" s="163"/>
      <c r="K66" s="163">
        <f>'将来負担比率（分子）の構造'!L$41</f>
        <v>3818</v>
      </c>
      <c r="L66" s="163"/>
      <c r="M66" s="163"/>
      <c r="N66" s="163">
        <f>'将来負担比率（分子）の構造'!M$41</f>
        <v>3592</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828</v>
      </c>
      <c r="C72" s="167">
        <f>基金残高に係る経年分析!G55</f>
        <v>828</v>
      </c>
      <c r="D72" s="167">
        <f>基金残高に係る経年分析!H55</f>
        <v>828</v>
      </c>
    </row>
    <row r="73" spans="1:16" x14ac:dyDescent="0.15">
      <c r="A73" s="166" t="s">
        <v>74</v>
      </c>
      <c r="B73" s="167">
        <f>基金残高に係る経年分析!F56</f>
        <v>619</v>
      </c>
      <c r="C73" s="167">
        <f>基金残高に係る経年分析!G56</f>
        <v>550</v>
      </c>
      <c r="D73" s="167">
        <f>基金残高に係る経年分析!H56</f>
        <v>550</v>
      </c>
    </row>
    <row r="74" spans="1:16" x14ac:dyDescent="0.15">
      <c r="A74" s="166" t="s">
        <v>75</v>
      </c>
      <c r="B74" s="167">
        <f>基金残高に係る経年分析!F57</f>
        <v>1350</v>
      </c>
      <c r="C74" s="167">
        <f>基金残高に係る経年分析!G57</f>
        <v>1353</v>
      </c>
      <c r="D74" s="167">
        <f>基金残高に係る経年分析!H57</f>
        <v>1283</v>
      </c>
    </row>
  </sheetData>
  <sheetProtection algorithmName="SHA-512" hashValue="0Ru/NQiMnDOdmus4hptVlXFuLXJYKjtkY37NY9VIiuBpMdRcBBaxah7vXs8bTfyuHdGsAV+0t3CZTWc0+cklfA==" saltValue="zdTTnbiV2jkOI8MDphh+2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401037</v>
      </c>
      <c r="S5" s="613"/>
      <c r="T5" s="613"/>
      <c r="U5" s="613"/>
      <c r="V5" s="613"/>
      <c r="W5" s="613"/>
      <c r="X5" s="613"/>
      <c r="Y5" s="614"/>
      <c r="Z5" s="615">
        <v>9</v>
      </c>
      <c r="AA5" s="615"/>
      <c r="AB5" s="615"/>
      <c r="AC5" s="615"/>
      <c r="AD5" s="616">
        <v>401037</v>
      </c>
      <c r="AE5" s="616"/>
      <c r="AF5" s="616"/>
      <c r="AG5" s="616"/>
      <c r="AH5" s="616"/>
      <c r="AI5" s="616"/>
      <c r="AJ5" s="616"/>
      <c r="AK5" s="616"/>
      <c r="AL5" s="617">
        <v>14.4</v>
      </c>
      <c r="AM5" s="618"/>
      <c r="AN5" s="618"/>
      <c r="AO5" s="619"/>
      <c r="AP5" s="609" t="s">
        <v>216</v>
      </c>
      <c r="AQ5" s="610"/>
      <c r="AR5" s="610"/>
      <c r="AS5" s="610"/>
      <c r="AT5" s="610"/>
      <c r="AU5" s="610"/>
      <c r="AV5" s="610"/>
      <c r="AW5" s="610"/>
      <c r="AX5" s="610"/>
      <c r="AY5" s="610"/>
      <c r="AZ5" s="610"/>
      <c r="BA5" s="610"/>
      <c r="BB5" s="610"/>
      <c r="BC5" s="610"/>
      <c r="BD5" s="610"/>
      <c r="BE5" s="610"/>
      <c r="BF5" s="611"/>
      <c r="BG5" s="623">
        <v>398557</v>
      </c>
      <c r="BH5" s="624"/>
      <c r="BI5" s="624"/>
      <c r="BJ5" s="624"/>
      <c r="BK5" s="624"/>
      <c r="BL5" s="624"/>
      <c r="BM5" s="624"/>
      <c r="BN5" s="625"/>
      <c r="BO5" s="626">
        <v>99.4</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74207</v>
      </c>
      <c r="S6" s="624"/>
      <c r="T6" s="624"/>
      <c r="U6" s="624"/>
      <c r="V6" s="624"/>
      <c r="W6" s="624"/>
      <c r="X6" s="624"/>
      <c r="Y6" s="625"/>
      <c r="Z6" s="626">
        <v>1.7</v>
      </c>
      <c r="AA6" s="626"/>
      <c r="AB6" s="626"/>
      <c r="AC6" s="626"/>
      <c r="AD6" s="627">
        <v>74207</v>
      </c>
      <c r="AE6" s="627"/>
      <c r="AF6" s="627"/>
      <c r="AG6" s="627"/>
      <c r="AH6" s="627"/>
      <c r="AI6" s="627"/>
      <c r="AJ6" s="627"/>
      <c r="AK6" s="627"/>
      <c r="AL6" s="628">
        <v>2.7</v>
      </c>
      <c r="AM6" s="629"/>
      <c r="AN6" s="629"/>
      <c r="AO6" s="630"/>
      <c r="AP6" s="620" t="s">
        <v>221</v>
      </c>
      <c r="AQ6" s="621"/>
      <c r="AR6" s="621"/>
      <c r="AS6" s="621"/>
      <c r="AT6" s="621"/>
      <c r="AU6" s="621"/>
      <c r="AV6" s="621"/>
      <c r="AW6" s="621"/>
      <c r="AX6" s="621"/>
      <c r="AY6" s="621"/>
      <c r="AZ6" s="621"/>
      <c r="BA6" s="621"/>
      <c r="BB6" s="621"/>
      <c r="BC6" s="621"/>
      <c r="BD6" s="621"/>
      <c r="BE6" s="621"/>
      <c r="BF6" s="622"/>
      <c r="BG6" s="623">
        <v>398557</v>
      </c>
      <c r="BH6" s="624"/>
      <c r="BI6" s="624"/>
      <c r="BJ6" s="624"/>
      <c r="BK6" s="624"/>
      <c r="BL6" s="624"/>
      <c r="BM6" s="624"/>
      <c r="BN6" s="625"/>
      <c r="BO6" s="626">
        <v>99.4</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57770</v>
      </c>
      <c r="CS6" s="624"/>
      <c r="CT6" s="624"/>
      <c r="CU6" s="624"/>
      <c r="CV6" s="624"/>
      <c r="CW6" s="624"/>
      <c r="CX6" s="624"/>
      <c r="CY6" s="625"/>
      <c r="CZ6" s="617">
        <v>1.4</v>
      </c>
      <c r="DA6" s="618"/>
      <c r="DB6" s="618"/>
      <c r="DC6" s="634"/>
      <c r="DD6" s="632" t="s">
        <v>122</v>
      </c>
      <c r="DE6" s="624"/>
      <c r="DF6" s="624"/>
      <c r="DG6" s="624"/>
      <c r="DH6" s="624"/>
      <c r="DI6" s="624"/>
      <c r="DJ6" s="624"/>
      <c r="DK6" s="624"/>
      <c r="DL6" s="624"/>
      <c r="DM6" s="624"/>
      <c r="DN6" s="624"/>
      <c r="DO6" s="624"/>
      <c r="DP6" s="625"/>
      <c r="DQ6" s="632">
        <v>57770</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97</v>
      </c>
      <c r="S7" s="624"/>
      <c r="T7" s="624"/>
      <c r="U7" s="624"/>
      <c r="V7" s="624"/>
      <c r="W7" s="624"/>
      <c r="X7" s="624"/>
      <c r="Y7" s="625"/>
      <c r="Z7" s="626">
        <v>0</v>
      </c>
      <c r="AA7" s="626"/>
      <c r="AB7" s="626"/>
      <c r="AC7" s="626"/>
      <c r="AD7" s="627">
        <v>97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110385</v>
      </c>
      <c r="BH7" s="624"/>
      <c r="BI7" s="624"/>
      <c r="BJ7" s="624"/>
      <c r="BK7" s="624"/>
      <c r="BL7" s="624"/>
      <c r="BM7" s="624"/>
      <c r="BN7" s="625"/>
      <c r="BO7" s="626">
        <v>27.5</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633454</v>
      </c>
      <c r="CS7" s="624"/>
      <c r="CT7" s="624"/>
      <c r="CU7" s="624"/>
      <c r="CV7" s="624"/>
      <c r="CW7" s="624"/>
      <c r="CX7" s="624"/>
      <c r="CY7" s="625"/>
      <c r="CZ7" s="626">
        <v>15</v>
      </c>
      <c r="DA7" s="626"/>
      <c r="DB7" s="626"/>
      <c r="DC7" s="626"/>
      <c r="DD7" s="632">
        <v>21503</v>
      </c>
      <c r="DE7" s="624"/>
      <c r="DF7" s="624"/>
      <c r="DG7" s="624"/>
      <c r="DH7" s="624"/>
      <c r="DI7" s="624"/>
      <c r="DJ7" s="624"/>
      <c r="DK7" s="624"/>
      <c r="DL7" s="624"/>
      <c r="DM7" s="624"/>
      <c r="DN7" s="624"/>
      <c r="DO7" s="624"/>
      <c r="DP7" s="625"/>
      <c r="DQ7" s="632">
        <v>533721</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1574</v>
      </c>
      <c r="S8" s="624"/>
      <c r="T8" s="624"/>
      <c r="U8" s="624"/>
      <c r="V8" s="624"/>
      <c r="W8" s="624"/>
      <c r="X8" s="624"/>
      <c r="Y8" s="625"/>
      <c r="Z8" s="626">
        <v>0</v>
      </c>
      <c r="AA8" s="626"/>
      <c r="AB8" s="626"/>
      <c r="AC8" s="626"/>
      <c r="AD8" s="627">
        <v>1574</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4079</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624667</v>
      </c>
      <c r="CS8" s="624"/>
      <c r="CT8" s="624"/>
      <c r="CU8" s="624"/>
      <c r="CV8" s="624"/>
      <c r="CW8" s="624"/>
      <c r="CX8" s="624"/>
      <c r="CY8" s="625"/>
      <c r="CZ8" s="626">
        <v>14.8</v>
      </c>
      <c r="DA8" s="626"/>
      <c r="DB8" s="626"/>
      <c r="DC8" s="626"/>
      <c r="DD8" s="632">
        <v>4041</v>
      </c>
      <c r="DE8" s="624"/>
      <c r="DF8" s="624"/>
      <c r="DG8" s="624"/>
      <c r="DH8" s="624"/>
      <c r="DI8" s="624"/>
      <c r="DJ8" s="624"/>
      <c r="DK8" s="624"/>
      <c r="DL8" s="624"/>
      <c r="DM8" s="624"/>
      <c r="DN8" s="624"/>
      <c r="DO8" s="624"/>
      <c r="DP8" s="625"/>
      <c r="DQ8" s="632">
        <v>476800</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2041</v>
      </c>
      <c r="S9" s="624"/>
      <c r="T9" s="624"/>
      <c r="U9" s="624"/>
      <c r="V9" s="624"/>
      <c r="W9" s="624"/>
      <c r="X9" s="624"/>
      <c r="Y9" s="625"/>
      <c r="Z9" s="626">
        <v>0</v>
      </c>
      <c r="AA9" s="626"/>
      <c r="AB9" s="626"/>
      <c r="AC9" s="626"/>
      <c r="AD9" s="627">
        <v>2041</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89676</v>
      </c>
      <c r="BH9" s="624"/>
      <c r="BI9" s="624"/>
      <c r="BJ9" s="624"/>
      <c r="BK9" s="624"/>
      <c r="BL9" s="624"/>
      <c r="BM9" s="624"/>
      <c r="BN9" s="625"/>
      <c r="BO9" s="626">
        <v>22.4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228854</v>
      </c>
      <c r="CS9" s="624"/>
      <c r="CT9" s="624"/>
      <c r="CU9" s="624"/>
      <c r="CV9" s="624"/>
      <c r="CW9" s="624"/>
      <c r="CX9" s="624"/>
      <c r="CY9" s="625"/>
      <c r="CZ9" s="626">
        <v>5.4</v>
      </c>
      <c r="DA9" s="626"/>
      <c r="DB9" s="626"/>
      <c r="DC9" s="626"/>
      <c r="DD9" s="632">
        <v>2039</v>
      </c>
      <c r="DE9" s="624"/>
      <c r="DF9" s="624"/>
      <c r="DG9" s="624"/>
      <c r="DH9" s="624"/>
      <c r="DI9" s="624"/>
      <c r="DJ9" s="624"/>
      <c r="DK9" s="624"/>
      <c r="DL9" s="624"/>
      <c r="DM9" s="624"/>
      <c r="DN9" s="624"/>
      <c r="DO9" s="624"/>
      <c r="DP9" s="625"/>
      <c r="DQ9" s="632">
        <v>204801</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7152</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78243</v>
      </c>
      <c r="S11" s="624"/>
      <c r="T11" s="624"/>
      <c r="U11" s="624"/>
      <c r="V11" s="624"/>
      <c r="W11" s="624"/>
      <c r="X11" s="624"/>
      <c r="Y11" s="625"/>
      <c r="Z11" s="628">
        <v>1.8</v>
      </c>
      <c r="AA11" s="629"/>
      <c r="AB11" s="629"/>
      <c r="AC11" s="635"/>
      <c r="AD11" s="632">
        <v>78243</v>
      </c>
      <c r="AE11" s="624"/>
      <c r="AF11" s="624"/>
      <c r="AG11" s="624"/>
      <c r="AH11" s="624"/>
      <c r="AI11" s="624"/>
      <c r="AJ11" s="624"/>
      <c r="AK11" s="625"/>
      <c r="AL11" s="628">
        <v>2.8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9478</v>
      </c>
      <c r="BH11" s="624"/>
      <c r="BI11" s="624"/>
      <c r="BJ11" s="624"/>
      <c r="BK11" s="624"/>
      <c r="BL11" s="624"/>
      <c r="BM11" s="624"/>
      <c r="BN11" s="625"/>
      <c r="BO11" s="626">
        <v>2.4</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311265</v>
      </c>
      <c r="CS11" s="624"/>
      <c r="CT11" s="624"/>
      <c r="CU11" s="624"/>
      <c r="CV11" s="624"/>
      <c r="CW11" s="624"/>
      <c r="CX11" s="624"/>
      <c r="CY11" s="625"/>
      <c r="CZ11" s="626">
        <v>7.4</v>
      </c>
      <c r="DA11" s="626"/>
      <c r="DB11" s="626"/>
      <c r="DC11" s="626"/>
      <c r="DD11" s="632">
        <v>164203</v>
      </c>
      <c r="DE11" s="624"/>
      <c r="DF11" s="624"/>
      <c r="DG11" s="624"/>
      <c r="DH11" s="624"/>
      <c r="DI11" s="624"/>
      <c r="DJ11" s="624"/>
      <c r="DK11" s="624"/>
      <c r="DL11" s="624"/>
      <c r="DM11" s="624"/>
      <c r="DN11" s="624"/>
      <c r="DO11" s="624"/>
      <c r="DP11" s="625"/>
      <c r="DQ11" s="632">
        <v>127117</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255049</v>
      </c>
      <c r="BH12" s="624"/>
      <c r="BI12" s="624"/>
      <c r="BJ12" s="624"/>
      <c r="BK12" s="624"/>
      <c r="BL12" s="624"/>
      <c r="BM12" s="624"/>
      <c r="BN12" s="625"/>
      <c r="BO12" s="626">
        <v>63.6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209108</v>
      </c>
      <c r="CS12" s="624"/>
      <c r="CT12" s="624"/>
      <c r="CU12" s="624"/>
      <c r="CV12" s="624"/>
      <c r="CW12" s="624"/>
      <c r="CX12" s="624"/>
      <c r="CY12" s="625"/>
      <c r="CZ12" s="626">
        <v>4.9000000000000004</v>
      </c>
      <c r="DA12" s="626"/>
      <c r="DB12" s="626"/>
      <c r="DC12" s="626"/>
      <c r="DD12" s="632">
        <v>26871</v>
      </c>
      <c r="DE12" s="624"/>
      <c r="DF12" s="624"/>
      <c r="DG12" s="624"/>
      <c r="DH12" s="624"/>
      <c r="DI12" s="624"/>
      <c r="DJ12" s="624"/>
      <c r="DK12" s="624"/>
      <c r="DL12" s="624"/>
      <c r="DM12" s="624"/>
      <c r="DN12" s="624"/>
      <c r="DO12" s="624"/>
      <c r="DP12" s="625"/>
      <c r="DQ12" s="632">
        <v>173367</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248911</v>
      </c>
      <c r="BH13" s="624"/>
      <c r="BI13" s="624"/>
      <c r="BJ13" s="624"/>
      <c r="BK13" s="624"/>
      <c r="BL13" s="624"/>
      <c r="BM13" s="624"/>
      <c r="BN13" s="625"/>
      <c r="BO13" s="626">
        <v>62.1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632176</v>
      </c>
      <c r="CS13" s="624"/>
      <c r="CT13" s="624"/>
      <c r="CU13" s="624"/>
      <c r="CV13" s="624"/>
      <c r="CW13" s="624"/>
      <c r="CX13" s="624"/>
      <c r="CY13" s="625"/>
      <c r="CZ13" s="626">
        <v>14.9</v>
      </c>
      <c r="DA13" s="626"/>
      <c r="DB13" s="626"/>
      <c r="DC13" s="626"/>
      <c r="DD13" s="632">
        <v>304893</v>
      </c>
      <c r="DE13" s="624"/>
      <c r="DF13" s="624"/>
      <c r="DG13" s="624"/>
      <c r="DH13" s="624"/>
      <c r="DI13" s="624"/>
      <c r="DJ13" s="624"/>
      <c r="DK13" s="624"/>
      <c r="DL13" s="624"/>
      <c r="DM13" s="624"/>
      <c r="DN13" s="624"/>
      <c r="DO13" s="624"/>
      <c r="DP13" s="625"/>
      <c r="DQ13" s="632">
        <v>349122</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12910</v>
      </c>
      <c r="BH14" s="624"/>
      <c r="BI14" s="624"/>
      <c r="BJ14" s="624"/>
      <c r="BK14" s="624"/>
      <c r="BL14" s="624"/>
      <c r="BM14" s="624"/>
      <c r="BN14" s="625"/>
      <c r="BO14" s="626">
        <v>3.2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234445</v>
      </c>
      <c r="CS14" s="624"/>
      <c r="CT14" s="624"/>
      <c r="CU14" s="624"/>
      <c r="CV14" s="624"/>
      <c r="CW14" s="624"/>
      <c r="CX14" s="624"/>
      <c r="CY14" s="625"/>
      <c r="CZ14" s="626">
        <v>5.5</v>
      </c>
      <c r="DA14" s="626"/>
      <c r="DB14" s="626"/>
      <c r="DC14" s="626"/>
      <c r="DD14" s="632">
        <v>63453</v>
      </c>
      <c r="DE14" s="624"/>
      <c r="DF14" s="624"/>
      <c r="DG14" s="624"/>
      <c r="DH14" s="624"/>
      <c r="DI14" s="624"/>
      <c r="DJ14" s="624"/>
      <c r="DK14" s="624"/>
      <c r="DL14" s="624"/>
      <c r="DM14" s="624"/>
      <c r="DN14" s="624"/>
      <c r="DO14" s="624"/>
      <c r="DP14" s="625"/>
      <c r="DQ14" s="632">
        <v>197378</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5185</v>
      </c>
      <c r="S15" s="624"/>
      <c r="T15" s="624"/>
      <c r="U15" s="624"/>
      <c r="V15" s="624"/>
      <c r="W15" s="624"/>
      <c r="X15" s="624"/>
      <c r="Y15" s="625"/>
      <c r="Z15" s="626">
        <v>0.1</v>
      </c>
      <c r="AA15" s="626"/>
      <c r="AB15" s="626"/>
      <c r="AC15" s="626"/>
      <c r="AD15" s="627">
        <v>5185</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20213</v>
      </c>
      <c r="BH15" s="624"/>
      <c r="BI15" s="624"/>
      <c r="BJ15" s="624"/>
      <c r="BK15" s="624"/>
      <c r="BL15" s="624"/>
      <c r="BM15" s="624"/>
      <c r="BN15" s="625"/>
      <c r="BO15" s="626">
        <v>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416701</v>
      </c>
      <c r="CS15" s="624"/>
      <c r="CT15" s="624"/>
      <c r="CU15" s="624"/>
      <c r="CV15" s="624"/>
      <c r="CW15" s="624"/>
      <c r="CX15" s="624"/>
      <c r="CY15" s="625"/>
      <c r="CZ15" s="626">
        <v>9.8000000000000007</v>
      </c>
      <c r="DA15" s="626"/>
      <c r="DB15" s="626"/>
      <c r="DC15" s="626"/>
      <c r="DD15" s="632">
        <v>47274</v>
      </c>
      <c r="DE15" s="624"/>
      <c r="DF15" s="624"/>
      <c r="DG15" s="624"/>
      <c r="DH15" s="624"/>
      <c r="DI15" s="624"/>
      <c r="DJ15" s="624"/>
      <c r="DK15" s="624"/>
      <c r="DL15" s="624"/>
      <c r="DM15" s="624"/>
      <c r="DN15" s="624"/>
      <c r="DO15" s="624"/>
      <c r="DP15" s="625"/>
      <c r="DQ15" s="632">
        <v>304291</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6189</v>
      </c>
      <c r="S16" s="624"/>
      <c r="T16" s="624"/>
      <c r="U16" s="624"/>
      <c r="V16" s="624"/>
      <c r="W16" s="624"/>
      <c r="X16" s="624"/>
      <c r="Y16" s="625"/>
      <c r="Z16" s="626">
        <v>0.1</v>
      </c>
      <c r="AA16" s="626"/>
      <c r="AB16" s="626"/>
      <c r="AC16" s="626"/>
      <c r="AD16" s="627">
        <v>6189</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248318</v>
      </c>
      <c r="CS16" s="624"/>
      <c r="CT16" s="624"/>
      <c r="CU16" s="624"/>
      <c r="CV16" s="624"/>
      <c r="CW16" s="624"/>
      <c r="CX16" s="624"/>
      <c r="CY16" s="625"/>
      <c r="CZ16" s="626">
        <v>5.9</v>
      </c>
      <c r="DA16" s="626"/>
      <c r="DB16" s="626"/>
      <c r="DC16" s="626"/>
      <c r="DD16" s="632" t="s">
        <v>122</v>
      </c>
      <c r="DE16" s="624"/>
      <c r="DF16" s="624"/>
      <c r="DG16" s="624"/>
      <c r="DH16" s="624"/>
      <c r="DI16" s="624"/>
      <c r="DJ16" s="624"/>
      <c r="DK16" s="624"/>
      <c r="DL16" s="624"/>
      <c r="DM16" s="624"/>
      <c r="DN16" s="624"/>
      <c r="DO16" s="624"/>
      <c r="DP16" s="625"/>
      <c r="DQ16" s="632">
        <v>45204</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11962</v>
      </c>
      <c r="S17" s="624"/>
      <c r="T17" s="624"/>
      <c r="U17" s="624"/>
      <c r="V17" s="624"/>
      <c r="W17" s="624"/>
      <c r="X17" s="624"/>
      <c r="Y17" s="625"/>
      <c r="Z17" s="626">
        <v>0.3</v>
      </c>
      <c r="AA17" s="626"/>
      <c r="AB17" s="626"/>
      <c r="AC17" s="626"/>
      <c r="AD17" s="627">
        <v>11962</v>
      </c>
      <c r="AE17" s="627"/>
      <c r="AF17" s="627"/>
      <c r="AG17" s="627"/>
      <c r="AH17" s="627"/>
      <c r="AI17" s="627"/>
      <c r="AJ17" s="627"/>
      <c r="AK17" s="627"/>
      <c r="AL17" s="628">
        <v>0.4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637817</v>
      </c>
      <c r="CS17" s="624"/>
      <c r="CT17" s="624"/>
      <c r="CU17" s="624"/>
      <c r="CV17" s="624"/>
      <c r="CW17" s="624"/>
      <c r="CX17" s="624"/>
      <c r="CY17" s="625"/>
      <c r="CZ17" s="626">
        <v>15.1</v>
      </c>
      <c r="DA17" s="626"/>
      <c r="DB17" s="626"/>
      <c r="DC17" s="626"/>
      <c r="DD17" s="632" t="s">
        <v>122</v>
      </c>
      <c r="DE17" s="624"/>
      <c r="DF17" s="624"/>
      <c r="DG17" s="624"/>
      <c r="DH17" s="624"/>
      <c r="DI17" s="624"/>
      <c r="DJ17" s="624"/>
      <c r="DK17" s="624"/>
      <c r="DL17" s="624"/>
      <c r="DM17" s="624"/>
      <c r="DN17" s="624"/>
      <c r="DO17" s="624"/>
      <c r="DP17" s="625"/>
      <c r="DQ17" s="632">
        <v>618455</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1137</v>
      </c>
      <c r="S18" s="624"/>
      <c r="T18" s="624"/>
      <c r="U18" s="624"/>
      <c r="V18" s="624"/>
      <c r="W18" s="624"/>
      <c r="X18" s="624"/>
      <c r="Y18" s="625"/>
      <c r="Z18" s="626">
        <v>0</v>
      </c>
      <c r="AA18" s="626"/>
      <c r="AB18" s="626"/>
      <c r="AC18" s="626"/>
      <c r="AD18" s="627">
        <v>1137</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10825</v>
      </c>
      <c r="S19" s="624"/>
      <c r="T19" s="624"/>
      <c r="U19" s="624"/>
      <c r="V19" s="624"/>
      <c r="W19" s="624"/>
      <c r="X19" s="624"/>
      <c r="Y19" s="625"/>
      <c r="Z19" s="626">
        <v>0.2</v>
      </c>
      <c r="AA19" s="626"/>
      <c r="AB19" s="626"/>
      <c r="AC19" s="626"/>
      <c r="AD19" s="627">
        <v>10825</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2480</v>
      </c>
      <c r="BH19" s="624"/>
      <c r="BI19" s="624"/>
      <c r="BJ19" s="624"/>
      <c r="BK19" s="624"/>
      <c r="BL19" s="624"/>
      <c r="BM19" s="624"/>
      <c r="BN19" s="625"/>
      <c r="BO19" s="626">
        <v>0.6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2480</v>
      </c>
      <c r="BH20" s="624"/>
      <c r="BI20" s="624"/>
      <c r="BJ20" s="624"/>
      <c r="BK20" s="624"/>
      <c r="BL20" s="624"/>
      <c r="BM20" s="624"/>
      <c r="BN20" s="625"/>
      <c r="BO20" s="626">
        <v>0.6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4234575</v>
      </c>
      <c r="CS20" s="624"/>
      <c r="CT20" s="624"/>
      <c r="CU20" s="624"/>
      <c r="CV20" s="624"/>
      <c r="CW20" s="624"/>
      <c r="CX20" s="624"/>
      <c r="CY20" s="625"/>
      <c r="CZ20" s="626">
        <v>100</v>
      </c>
      <c r="DA20" s="626"/>
      <c r="DB20" s="626"/>
      <c r="DC20" s="626"/>
      <c r="DD20" s="632">
        <v>634277</v>
      </c>
      <c r="DE20" s="624"/>
      <c r="DF20" s="624"/>
      <c r="DG20" s="624"/>
      <c r="DH20" s="624"/>
      <c r="DI20" s="624"/>
      <c r="DJ20" s="624"/>
      <c r="DK20" s="624"/>
      <c r="DL20" s="624"/>
      <c r="DM20" s="624"/>
      <c r="DN20" s="624"/>
      <c r="DO20" s="624"/>
      <c r="DP20" s="625"/>
      <c r="DQ20" s="632">
        <v>3088026</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2416917</v>
      </c>
      <c r="S21" s="624"/>
      <c r="T21" s="624"/>
      <c r="U21" s="624"/>
      <c r="V21" s="624"/>
      <c r="W21" s="624"/>
      <c r="X21" s="624"/>
      <c r="Y21" s="625"/>
      <c r="Z21" s="626">
        <v>54.4</v>
      </c>
      <c r="AA21" s="626"/>
      <c r="AB21" s="626"/>
      <c r="AC21" s="626"/>
      <c r="AD21" s="627">
        <v>2200405</v>
      </c>
      <c r="AE21" s="627"/>
      <c r="AF21" s="627"/>
      <c r="AG21" s="627"/>
      <c r="AH21" s="627"/>
      <c r="AI21" s="627"/>
      <c r="AJ21" s="627"/>
      <c r="AK21" s="627"/>
      <c r="AL21" s="628">
        <v>79.099999999999994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2480</v>
      </c>
      <c r="BH21" s="624"/>
      <c r="BI21" s="624"/>
      <c r="BJ21" s="624"/>
      <c r="BK21" s="624"/>
      <c r="BL21" s="624"/>
      <c r="BM21" s="624"/>
      <c r="BN21" s="625"/>
      <c r="BO21" s="626">
        <v>0.6</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2200405</v>
      </c>
      <c r="S22" s="624"/>
      <c r="T22" s="624"/>
      <c r="U22" s="624"/>
      <c r="V22" s="624"/>
      <c r="W22" s="624"/>
      <c r="X22" s="624"/>
      <c r="Y22" s="625"/>
      <c r="Z22" s="626">
        <v>49.6</v>
      </c>
      <c r="AA22" s="626"/>
      <c r="AB22" s="626"/>
      <c r="AC22" s="626"/>
      <c r="AD22" s="627">
        <v>2200405</v>
      </c>
      <c r="AE22" s="627"/>
      <c r="AF22" s="627"/>
      <c r="AG22" s="627"/>
      <c r="AH22" s="627"/>
      <c r="AI22" s="627"/>
      <c r="AJ22" s="627"/>
      <c r="AK22" s="627"/>
      <c r="AL22" s="628">
        <v>79.099999999999994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193482</v>
      </c>
      <c r="S23" s="624"/>
      <c r="T23" s="624"/>
      <c r="U23" s="624"/>
      <c r="V23" s="624"/>
      <c r="W23" s="624"/>
      <c r="X23" s="624"/>
      <c r="Y23" s="625"/>
      <c r="Z23" s="626">
        <v>4.4000000000000004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23030</v>
      </c>
      <c r="S24" s="624"/>
      <c r="T24" s="624"/>
      <c r="U24" s="624"/>
      <c r="V24" s="624"/>
      <c r="W24" s="624"/>
      <c r="X24" s="624"/>
      <c r="Y24" s="625"/>
      <c r="Z24" s="626">
        <v>0.5</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1575284</v>
      </c>
      <c r="CS24" s="613"/>
      <c r="CT24" s="613"/>
      <c r="CU24" s="613"/>
      <c r="CV24" s="613"/>
      <c r="CW24" s="613"/>
      <c r="CX24" s="613"/>
      <c r="CY24" s="614"/>
      <c r="CZ24" s="617">
        <v>37.200000000000003</v>
      </c>
      <c r="DA24" s="618"/>
      <c r="DB24" s="618"/>
      <c r="DC24" s="634"/>
      <c r="DD24" s="657">
        <v>1398719</v>
      </c>
      <c r="DE24" s="613"/>
      <c r="DF24" s="613"/>
      <c r="DG24" s="613"/>
      <c r="DH24" s="613"/>
      <c r="DI24" s="613"/>
      <c r="DJ24" s="613"/>
      <c r="DK24" s="614"/>
      <c r="DL24" s="657">
        <v>1102800</v>
      </c>
      <c r="DM24" s="613"/>
      <c r="DN24" s="613"/>
      <c r="DO24" s="613"/>
      <c r="DP24" s="613"/>
      <c r="DQ24" s="613"/>
      <c r="DR24" s="613"/>
      <c r="DS24" s="613"/>
      <c r="DT24" s="613"/>
      <c r="DU24" s="613"/>
      <c r="DV24" s="614"/>
      <c r="DW24" s="617">
        <v>39.6</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2997452</v>
      </c>
      <c r="S25" s="624"/>
      <c r="T25" s="624"/>
      <c r="U25" s="624"/>
      <c r="V25" s="624"/>
      <c r="W25" s="624"/>
      <c r="X25" s="624"/>
      <c r="Y25" s="625"/>
      <c r="Z25" s="626">
        <v>67.5</v>
      </c>
      <c r="AA25" s="626"/>
      <c r="AB25" s="626"/>
      <c r="AC25" s="626"/>
      <c r="AD25" s="627">
        <v>2780940</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779993</v>
      </c>
      <c r="CS25" s="653"/>
      <c r="CT25" s="653"/>
      <c r="CU25" s="653"/>
      <c r="CV25" s="653"/>
      <c r="CW25" s="653"/>
      <c r="CX25" s="653"/>
      <c r="CY25" s="654"/>
      <c r="CZ25" s="628">
        <v>18.399999999999999</v>
      </c>
      <c r="DA25" s="655"/>
      <c r="DB25" s="655"/>
      <c r="DC25" s="658"/>
      <c r="DD25" s="632">
        <v>705715</v>
      </c>
      <c r="DE25" s="653"/>
      <c r="DF25" s="653"/>
      <c r="DG25" s="653"/>
      <c r="DH25" s="653"/>
      <c r="DI25" s="653"/>
      <c r="DJ25" s="653"/>
      <c r="DK25" s="654"/>
      <c r="DL25" s="632">
        <v>525293</v>
      </c>
      <c r="DM25" s="653"/>
      <c r="DN25" s="653"/>
      <c r="DO25" s="653"/>
      <c r="DP25" s="653"/>
      <c r="DQ25" s="653"/>
      <c r="DR25" s="653"/>
      <c r="DS25" s="653"/>
      <c r="DT25" s="653"/>
      <c r="DU25" s="653"/>
      <c r="DV25" s="654"/>
      <c r="DW25" s="628">
        <v>18.899999999999999</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361777</v>
      </c>
      <c r="CS26" s="624"/>
      <c r="CT26" s="624"/>
      <c r="CU26" s="624"/>
      <c r="CV26" s="624"/>
      <c r="CW26" s="624"/>
      <c r="CX26" s="624"/>
      <c r="CY26" s="625"/>
      <c r="CZ26" s="628">
        <v>8.5</v>
      </c>
      <c r="DA26" s="655"/>
      <c r="DB26" s="655"/>
      <c r="DC26" s="658"/>
      <c r="DD26" s="632">
        <v>316511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22923</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401037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157474</v>
      </c>
      <c r="CS27" s="653"/>
      <c r="CT27" s="653"/>
      <c r="CU27" s="653"/>
      <c r="CV27" s="653"/>
      <c r="CW27" s="653"/>
      <c r="CX27" s="653"/>
      <c r="CY27" s="654"/>
      <c r="CZ27" s="628">
        <v>3.7</v>
      </c>
      <c r="DA27" s="655"/>
      <c r="DB27" s="655"/>
      <c r="DC27" s="658"/>
      <c r="DD27" s="632">
        <v>74549</v>
      </c>
      <c r="DE27" s="653"/>
      <c r="DF27" s="653"/>
      <c r="DG27" s="653"/>
      <c r="DH27" s="653"/>
      <c r="DI27" s="653"/>
      <c r="DJ27" s="653"/>
      <c r="DK27" s="654"/>
      <c r="DL27" s="632">
        <v>35690</v>
      </c>
      <c r="DM27" s="653"/>
      <c r="DN27" s="653"/>
      <c r="DO27" s="653"/>
      <c r="DP27" s="653"/>
      <c r="DQ27" s="653"/>
      <c r="DR27" s="653"/>
      <c r="DS27" s="653"/>
      <c r="DT27" s="653"/>
      <c r="DU27" s="653"/>
      <c r="DV27" s="654"/>
      <c r="DW27" s="628">
        <v>1.3</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48347</v>
      </c>
      <c r="S28" s="624"/>
      <c r="T28" s="624"/>
      <c r="U28" s="624"/>
      <c r="V28" s="624"/>
      <c r="W28" s="624"/>
      <c r="X28" s="624"/>
      <c r="Y28" s="625"/>
      <c r="Z28" s="626">
        <v>1.1000000000000001</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637817</v>
      </c>
      <c r="CS28" s="624"/>
      <c r="CT28" s="624"/>
      <c r="CU28" s="624"/>
      <c r="CV28" s="624"/>
      <c r="CW28" s="624"/>
      <c r="CX28" s="624"/>
      <c r="CY28" s="625"/>
      <c r="CZ28" s="628">
        <v>15.1</v>
      </c>
      <c r="DA28" s="655"/>
      <c r="DB28" s="655"/>
      <c r="DC28" s="658"/>
      <c r="DD28" s="632">
        <v>618455</v>
      </c>
      <c r="DE28" s="624"/>
      <c r="DF28" s="624"/>
      <c r="DG28" s="624"/>
      <c r="DH28" s="624"/>
      <c r="DI28" s="624"/>
      <c r="DJ28" s="624"/>
      <c r="DK28" s="625"/>
      <c r="DL28" s="632">
        <v>541817</v>
      </c>
      <c r="DM28" s="624"/>
      <c r="DN28" s="624"/>
      <c r="DO28" s="624"/>
      <c r="DP28" s="624"/>
      <c r="DQ28" s="624"/>
      <c r="DR28" s="624"/>
      <c r="DS28" s="624"/>
      <c r="DT28" s="624"/>
      <c r="DU28" s="624"/>
      <c r="DV28" s="625"/>
      <c r="DW28" s="628">
        <v>19.399999999999999</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1696</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637817</v>
      </c>
      <c r="CS29" s="653"/>
      <c r="CT29" s="653"/>
      <c r="CU29" s="653"/>
      <c r="CV29" s="653"/>
      <c r="CW29" s="653"/>
      <c r="CX29" s="653"/>
      <c r="CY29" s="654"/>
      <c r="CZ29" s="628">
        <v>15.1</v>
      </c>
      <c r="DA29" s="655"/>
      <c r="DB29" s="655"/>
      <c r="DC29" s="658"/>
      <c r="DD29" s="632">
        <v>618455</v>
      </c>
      <c r="DE29" s="653"/>
      <c r="DF29" s="653"/>
      <c r="DG29" s="653"/>
      <c r="DH29" s="653"/>
      <c r="DI29" s="653"/>
      <c r="DJ29" s="653"/>
      <c r="DK29" s="654"/>
      <c r="DL29" s="632">
        <v>541817</v>
      </c>
      <c r="DM29" s="653"/>
      <c r="DN29" s="653"/>
      <c r="DO29" s="653"/>
      <c r="DP29" s="653"/>
      <c r="DQ29" s="653"/>
      <c r="DR29" s="653"/>
      <c r="DS29" s="653"/>
      <c r="DT29" s="653"/>
      <c r="DU29" s="653"/>
      <c r="DV29" s="654"/>
      <c r="DW29" s="628">
        <v>19.399999999999999</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262219</v>
      </c>
      <c r="S30" s="624"/>
      <c r="T30" s="624"/>
      <c r="U30" s="624"/>
      <c r="V30" s="624"/>
      <c r="W30" s="624"/>
      <c r="X30" s="624"/>
      <c r="Y30" s="625"/>
      <c r="Z30" s="626">
        <v>5.9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630821</v>
      </c>
      <c r="CS30" s="624"/>
      <c r="CT30" s="624"/>
      <c r="CU30" s="624"/>
      <c r="CV30" s="624"/>
      <c r="CW30" s="624"/>
      <c r="CX30" s="624"/>
      <c r="CY30" s="625"/>
      <c r="CZ30" s="628">
        <v>14.9</v>
      </c>
      <c r="DA30" s="655"/>
      <c r="DB30" s="655"/>
      <c r="DC30" s="658"/>
      <c r="DD30" s="632">
        <v>611459</v>
      </c>
      <c r="DE30" s="624"/>
      <c r="DF30" s="624"/>
      <c r="DG30" s="624"/>
      <c r="DH30" s="624"/>
      <c r="DI30" s="624"/>
      <c r="DJ30" s="624"/>
      <c r="DK30" s="625"/>
      <c r="DL30" s="632">
        <v>534821</v>
      </c>
      <c r="DM30" s="624"/>
      <c r="DN30" s="624"/>
      <c r="DO30" s="624"/>
      <c r="DP30" s="624"/>
      <c r="DQ30" s="624"/>
      <c r="DR30" s="624"/>
      <c r="DS30" s="624"/>
      <c r="DT30" s="624"/>
      <c r="DU30" s="624"/>
      <c r="DV30" s="625"/>
      <c r="DW30" s="628">
        <v>19.2</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99.5</v>
      </c>
      <c r="BH31" s="667"/>
      <c r="BI31" s="667"/>
      <c r="BJ31" s="667"/>
      <c r="BK31" s="667"/>
      <c r="BL31" s="667"/>
      <c r="BM31" s="618">
        <v>98.5</v>
      </c>
      <c r="BN31" s="667"/>
      <c r="BO31" s="667"/>
      <c r="BP31" s="667"/>
      <c r="BQ31" s="668"/>
      <c r="BR31" s="670">
        <v>99.7</v>
      </c>
      <c r="BS31" s="667"/>
      <c r="BT31" s="667"/>
      <c r="BU31" s="667"/>
      <c r="BV31" s="667"/>
      <c r="BW31" s="667"/>
      <c r="BX31" s="618">
        <v>98.7</v>
      </c>
      <c r="BY31" s="667"/>
      <c r="BZ31" s="667"/>
      <c r="CA31" s="667"/>
      <c r="CB31" s="668"/>
      <c r="CD31" s="663"/>
      <c r="CE31" s="664"/>
      <c r="CF31" s="620" t="s">
        <v>300</v>
      </c>
      <c r="CG31" s="621"/>
      <c r="CH31" s="621"/>
      <c r="CI31" s="621"/>
      <c r="CJ31" s="621"/>
      <c r="CK31" s="621"/>
      <c r="CL31" s="621"/>
      <c r="CM31" s="621"/>
      <c r="CN31" s="621"/>
      <c r="CO31" s="621"/>
      <c r="CP31" s="621"/>
      <c r="CQ31" s="622"/>
      <c r="CR31" s="623">
        <v>6996</v>
      </c>
      <c r="CS31" s="653"/>
      <c r="CT31" s="653"/>
      <c r="CU31" s="653"/>
      <c r="CV31" s="653"/>
      <c r="CW31" s="653"/>
      <c r="CX31" s="653"/>
      <c r="CY31" s="654"/>
      <c r="CZ31" s="628">
        <v>0.2</v>
      </c>
      <c r="DA31" s="655"/>
      <c r="DB31" s="655"/>
      <c r="DC31" s="658"/>
      <c r="DD31" s="632">
        <v>6996</v>
      </c>
      <c r="DE31" s="653"/>
      <c r="DF31" s="653"/>
      <c r="DG31" s="653"/>
      <c r="DH31" s="653"/>
      <c r="DI31" s="653"/>
      <c r="DJ31" s="653"/>
      <c r="DK31" s="654"/>
      <c r="DL31" s="632">
        <v>6996</v>
      </c>
      <c r="DM31" s="653"/>
      <c r="DN31" s="653"/>
      <c r="DO31" s="653"/>
      <c r="DP31" s="653"/>
      <c r="DQ31" s="653"/>
      <c r="DR31" s="653"/>
      <c r="DS31" s="653"/>
      <c r="DT31" s="653"/>
      <c r="DU31" s="653"/>
      <c r="DV31" s="654"/>
      <c r="DW31" s="628">
        <v>0.3</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257058</v>
      </c>
      <c r="S32" s="624"/>
      <c r="T32" s="624"/>
      <c r="U32" s="624"/>
      <c r="V32" s="624"/>
      <c r="W32" s="624"/>
      <c r="X32" s="624"/>
      <c r="Y32" s="625"/>
      <c r="Z32" s="626">
        <v>5.8</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99.3</v>
      </c>
      <c r="BH32" s="653"/>
      <c r="BI32" s="653"/>
      <c r="BJ32" s="653"/>
      <c r="BK32" s="653"/>
      <c r="BL32" s="653"/>
      <c r="BM32" s="629">
        <v>98.1</v>
      </c>
      <c r="BN32" s="653"/>
      <c r="BO32" s="653"/>
      <c r="BP32" s="653"/>
      <c r="BQ32" s="669"/>
      <c r="BR32" s="680">
        <v>99.8</v>
      </c>
      <c r="BS32" s="653"/>
      <c r="BT32" s="653"/>
      <c r="BU32" s="653"/>
      <c r="BV32" s="653"/>
      <c r="BW32" s="653"/>
      <c r="BX32" s="629">
        <v>98.7</v>
      </c>
      <c r="BY32" s="653"/>
      <c r="BZ32" s="653"/>
      <c r="CA32" s="653"/>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11554</v>
      </c>
      <c r="S33" s="624"/>
      <c r="T33" s="624"/>
      <c r="U33" s="624"/>
      <c r="V33" s="624"/>
      <c r="W33" s="624"/>
      <c r="X33" s="624"/>
      <c r="Y33" s="625"/>
      <c r="Z33" s="626">
        <v>0.3</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99.6</v>
      </c>
      <c r="BH33" s="682"/>
      <c r="BI33" s="682"/>
      <c r="BJ33" s="682"/>
      <c r="BK33" s="682"/>
      <c r="BL33" s="682"/>
      <c r="BM33" s="683">
        <v>98.4</v>
      </c>
      <c r="BN33" s="682"/>
      <c r="BO33" s="682"/>
      <c r="BP33" s="682"/>
      <c r="BQ33" s="684"/>
      <c r="BR33" s="681">
        <v>99.6</v>
      </c>
      <c r="BS33" s="682"/>
      <c r="BT33" s="682"/>
      <c r="BU33" s="682"/>
      <c r="BV33" s="682"/>
      <c r="BW33" s="682"/>
      <c r="BX33" s="683">
        <v>98.6</v>
      </c>
      <c r="BY33" s="682"/>
      <c r="BZ33" s="682"/>
      <c r="CA33" s="682"/>
      <c r="CB33" s="684"/>
      <c r="CD33" s="620" t="s">
        <v>307</v>
      </c>
      <c r="CE33" s="621"/>
      <c r="CF33" s="621"/>
      <c r="CG33" s="621"/>
      <c r="CH33" s="621"/>
      <c r="CI33" s="621"/>
      <c r="CJ33" s="621"/>
      <c r="CK33" s="621"/>
      <c r="CL33" s="621"/>
      <c r="CM33" s="621"/>
      <c r="CN33" s="621"/>
      <c r="CO33" s="621"/>
      <c r="CP33" s="621"/>
      <c r="CQ33" s="622"/>
      <c r="CR33" s="623">
        <v>1776696</v>
      </c>
      <c r="CS33" s="653"/>
      <c r="CT33" s="653"/>
      <c r="CU33" s="653"/>
      <c r="CV33" s="653"/>
      <c r="CW33" s="653"/>
      <c r="CX33" s="653"/>
      <c r="CY33" s="654"/>
      <c r="CZ33" s="628">
        <v>42</v>
      </c>
      <c r="DA33" s="655"/>
      <c r="DB33" s="655"/>
      <c r="DC33" s="658"/>
      <c r="DD33" s="632">
        <v>1428162</v>
      </c>
      <c r="DE33" s="653"/>
      <c r="DF33" s="653"/>
      <c r="DG33" s="653"/>
      <c r="DH33" s="653"/>
      <c r="DI33" s="653"/>
      <c r="DJ33" s="653"/>
      <c r="DK33" s="654"/>
      <c r="DL33" s="632">
        <v>1246275</v>
      </c>
      <c r="DM33" s="653"/>
      <c r="DN33" s="653"/>
      <c r="DO33" s="653"/>
      <c r="DP33" s="653"/>
      <c r="DQ33" s="653"/>
      <c r="DR33" s="653"/>
      <c r="DS33" s="653"/>
      <c r="DT33" s="653"/>
      <c r="DU33" s="653"/>
      <c r="DV33" s="654"/>
      <c r="DW33" s="628">
        <v>44.7</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51061</v>
      </c>
      <c r="S34" s="624"/>
      <c r="T34" s="624"/>
      <c r="U34" s="624"/>
      <c r="V34" s="624"/>
      <c r="W34" s="624"/>
      <c r="X34" s="624"/>
      <c r="Y34" s="625"/>
      <c r="Z34" s="626">
        <v>1.2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621438</v>
      </c>
      <c r="CS34" s="624"/>
      <c r="CT34" s="624"/>
      <c r="CU34" s="624"/>
      <c r="CV34" s="624"/>
      <c r="CW34" s="624"/>
      <c r="CX34" s="624"/>
      <c r="CY34" s="625"/>
      <c r="CZ34" s="628">
        <v>14.7</v>
      </c>
      <c r="DA34" s="655"/>
      <c r="DB34" s="655"/>
      <c r="DC34" s="658"/>
      <c r="DD34" s="632">
        <v>466365</v>
      </c>
      <c r="DE34" s="624"/>
      <c r="DF34" s="624"/>
      <c r="DG34" s="624"/>
      <c r="DH34" s="624"/>
      <c r="DI34" s="624"/>
      <c r="DJ34" s="624"/>
      <c r="DK34" s="625"/>
      <c r="DL34" s="632">
        <v>361573</v>
      </c>
      <c r="DM34" s="624"/>
      <c r="DN34" s="624"/>
      <c r="DO34" s="624"/>
      <c r="DP34" s="624"/>
      <c r="DQ34" s="624"/>
      <c r="DR34" s="624"/>
      <c r="DS34" s="624"/>
      <c r="DT34" s="624"/>
      <c r="DU34" s="624"/>
      <c r="DV34" s="625"/>
      <c r="DW34" s="628">
        <v>13</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133941</v>
      </c>
      <c r="S35" s="624"/>
      <c r="T35" s="624"/>
      <c r="U35" s="624"/>
      <c r="V35" s="624"/>
      <c r="W35" s="624"/>
      <c r="X35" s="624"/>
      <c r="Y35" s="625"/>
      <c r="Z35" s="626">
        <v>3</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185476</v>
      </c>
      <c r="CS35" s="653"/>
      <c r="CT35" s="653"/>
      <c r="CU35" s="653"/>
      <c r="CV35" s="653"/>
      <c r="CW35" s="653"/>
      <c r="CX35" s="653"/>
      <c r="CY35" s="654"/>
      <c r="CZ35" s="628">
        <v>4.4000000000000004</v>
      </c>
      <c r="DA35" s="655"/>
      <c r="DB35" s="655"/>
      <c r="DC35" s="658"/>
      <c r="DD35" s="632">
        <v>129582</v>
      </c>
      <c r="DE35" s="653"/>
      <c r="DF35" s="653"/>
      <c r="DG35" s="653"/>
      <c r="DH35" s="653"/>
      <c r="DI35" s="653"/>
      <c r="DJ35" s="653"/>
      <c r="DK35" s="654"/>
      <c r="DL35" s="632">
        <v>111900</v>
      </c>
      <c r="DM35" s="653"/>
      <c r="DN35" s="653"/>
      <c r="DO35" s="653"/>
      <c r="DP35" s="653"/>
      <c r="DQ35" s="653"/>
      <c r="DR35" s="653"/>
      <c r="DS35" s="653"/>
      <c r="DT35" s="653"/>
      <c r="DU35" s="653"/>
      <c r="DV35" s="654"/>
      <c r="DW35" s="628">
        <v>4</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151629</v>
      </c>
      <c r="S36" s="624"/>
      <c r="T36" s="624"/>
      <c r="U36" s="624"/>
      <c r="V36" s="624"/>
      <c r="W36" s="624"/>
      <c r="X36" s="624"/>
      <c r="Y36" s="625"/>
      <c r="Z36" s="626">
        <v>3.4</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437367</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10479</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695288</v>
      </c>
      <c r="CS36" s="624"/>
      <c r="CT36" s="624"/>
      <c r="CU36" s="624"/>
      <c r="CV36" s="624"/>
      <c r="CW36" s="624"/>
      <c r="CX36" s="624"/>
      <c r="CY36" s="625"/>
      <c r="CZ36" s="628">
        <v>16.399999999999999</v>
      </c>
      <c r="DA36" s="655"/>
      <c r="DB36" s="655"/>
      <c r="DC36" s="658"/>
      <c r="DD36" s="632">
        <v>620850</v>
      </c>
      <c r="DE36" s="624"/>
      <c r="DF36" s="624"/>
      <c r="DG36" s="624"/>
      <c r="DH36" s="624"/>
      <c r="DI36" s="624"/>
      <c r="DJ36" s="624"/>
      <c r="DK36" s="625"/>
      <c r="DL36" s="632">
        <v>580072</v>
      </c>
      <c r="DM36" s="624"/>
      <c r="DN36" s="624"/>
      <c r="DO36" s="624"/>
      <c r="DP36" s="624"/>
      <c r="DQ36" s="624"/>
      <c r="DR36" s="624"/>
      <c r="DS36" s="624"/>
      <c r="DT36" s="624"/>
      <c r="DU36" s="624"/>
      <c r="DV36" s="625"/>
      <c r="DW36" s="628">
        <v>20.8</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96879</v>
      </c>
      <c r="S37" s="624"/>
      <c r="T37" s="624"/>
      <c r="U37" s="624"/>
      <c r="V37" s="624"/>
      <c r="W37" s="624"/>
      <c r="X37" s="624"/>
      <c r="Y37" s="625"/>
      <c r="Z37" s="626">
        <v>2.2000000000000002</v>
      </c>
      <c r="AA37" s="626"/>
      <c r="AB37" s="626"/>
      <c r="AC37" s="626"/>
      <c r="AD37" s="627">
        <v>326</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157859</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18188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224529</v>
      </c>
      <c r="CS37" s="653"/>
      <c r="CT37" s="653"/>
      <c r="CU37" s="653"/>
      <c r="CV37" s="653"/>
      <c r="CW37" s="653"/>
      <c r="CX37" s="653"/>
      <c r="CY37" s="654"/>
      <c r="CZ37" s="628">
        <v>5.3</v>
      </c>
      <c r="DA37" s="655"/>
      <c r="DB37" s="655"/>
      <c r="DC37" s="658"/>
      <c r="DD37" s="632">
        <v>223593</v>
      </c>
      <c r="DE37" s="653"/>
      <c r="DF37" s="653"/>
      <c r="DG37" s="653"/>
      <c r="DH37" s="653"/>
      <c r="DI37" s="653"/>
      <c r="DJ37" s="653"/>
      <c r="DK37" s="654"/>
      <c r="DL37" s="632">
        <v>220765</v>
      </c>
      <c r="DM37" s="653"/>
      <c r="DN37" s="653"/>
      <c r="DO37" s="653"/>
      <c r="DP37" s="653"/>
      <c r="DQ37" s="653"/>
      <c r="DR37" s="653"/>
      <c r="DS37" s="653"/>
      <c r="DT37" s="653"/>
      <c r="DU37" s="653"/>
      <c r="DV37" s="654"/>
      <c r="DW37" s="628">
        <v>7.9</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404400</v>
      </c>
      <c r="S38" s="624"/>
      <c r="T38" s="624"/>
      <c r="U38" s="624"/>
      <c r="V38" s="624"/>
      <c r="W38" s="624"/>
      <c r="X38" s="624"/>
      <c r="Y38" s="625"/>
      <c r="Z38" s="626">
        <v>9.1</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101056</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414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178452</v>
      </c>
      <c r="CS38" s="624"/>
      <c r="CT38" s="624"/>
      <c r="CU38" s="624"/>
      <c r="CV38" s="624"/>
      <c r="CW38" s="624"/>
      <c r="CX38" s="624"/>
      <c r="CY38" s="625"/>
      <c r="CZ38" s="628">
        <v>4.2</v>
      </c>
      <c r="DA38" s="655"/>
      <c r="DB38" s="655"/>
      <c r="DC38" s="658"/>
      <c r="DD38" s="632">
        <v>147348</v>
      </c>
      <c r="DE38" s="624"/>
      <c r="DF38" s="624"/>
      <c r="DG38" s="624"/>
      <c r="DH38" s="624"/>
      <c r="DI38" s="624"/>
      <c r="DJ38" s="624"/>
      <c r="DK38" s="625"/>
      <c r="DL38" s="632">
        <v>147270</v>
      </c>
      <c r="DM38" s="624"/>
      <c r="DN38" s="624"/>
      <c r="DO38" s="624"/>
      <c r="DP38" s="624"/>
      <c r="DQ38" s="624"/>
      <c r="DR38" s="624"/>
      <c r="DS38" s="624"/>
      <c r="DT38" s="624"/>
      <c r="DU38" s="624"/>
      <c r="DV38" s="625"/>
      <c r="DW38" s="628">
        <v>5.3</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v>6167</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605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27582</v>
      </c>
      <c r="CS39" s="653"/>
      <c r="CT39" s="653"/>
      <c r="CU39" s="653"/>
      <c r="CV39" s="653"/>
      <c r="CW39" s="653"/>
      <c r="CX39" s="653"/>
      <c r="CY39" s="654"/>
      <c r="CZ39" s="628">
        <v>0.7</v>
      </c>
      <c r="DA39" s="655"/>
      <c r="DB39" s="655"/>
      <c r="DC39" s="658"/>
      <c r="DD39" s="632">
        <v>18557</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v>4900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99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68460</v>
      </c>
      <c r="CS40" s="624"/>
      <c r="CT40" s="624"/>
      <c r="CU40" s="624"/>
      <c r="CV40" s="624"/>
      <c r="CW40" s="624"/>
      <c r="CX40" s="624"/>
      <c r="CY40" s="625"/>
      <c r="CZ40" s="628">
        <v>1.6</v>
      </c>
      <c r="DA40" s="655"/>
      <c r="DB40" s="655"/>
      <c r="DC40" s="658"/>
      <c r="DD40" s="632">
        <v>45460</v>
      </c>
      <c r="DE40" s="624"/>
      <c r="DF40" s="624"/>
      <c r="DG40" s="624"/>
      <c r="DH40" s="624"/>
      <c r="DI40" s="624"/>
      <c r="DJ40" s="624"/>
      <c r="DK40" s="625"/>
      <c r="DL40" s="632">
        <v>45460</v>
      </c>
      <c r="DM40" s="624"/>
      <c r="DN40" s="624"/>
      <c r="DO40" s="624"/>
      <c r="DP40" s="624"/>
      <c r="DQ40" s="624"/>
      <c r="DR40" s="624"/>
      <c r="DS40" s="624"/>
      <c r="DT40" s="624"/>
      <c r="DU40" s="624"/>
      <c r="DV40" s="625"/>
      <c r="DW40" s="628">
        <v>1.6</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4439159</v>
      </c>
      <c r="S41" s="699"/>
      <c r="T41" s="699"/>
      <c r="U41" s="699"/>
      <c r="V41" s="699"/>
      <c r="W41" s="699"/>
      <c r="X41" s="699"/>
      <c r="Y41" s="700"/>
      <c r="Z41" s="701">
        <v>100</v>
      </c>
      <c r="AA41" s="701"/>
      <c r="AB41" s="701"/>
      <c r="AC41" s="701"/>
      <c r="AD41" s="702">
        <v>2781266</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56789</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v>3</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115496</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407</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882595</v>
      </c>
      <c r="CS42" s="653"/>
      <c r="CT42" s="653"/>
      <c r="CU42" s="653"/>
      <c r="CV42" s="653"/>
      <c r="CW42" s="653"/>
      <c r="CX42" s="653"/>
      <c r="CY42" s="654"/>
      <c r="CZ42" s="628">
        <v>20.8</v>
      </c>
      <c r="DA42" s="655"/>
      <c r="DB42" s="655"/>
      <c r="DC42" s="658"/>
      <c r="DD42" s="632">
        <v>261145</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93265</v>
      </c>
      <c r="CS43" s="653"/>
      <c r="CT43" s="653"/>
      <c r="CU43" s="653"/>
      <c r="CV43" s="653"/>
      <c r="CW43" s="653"/>
      <c r="CX43" s="653"/>
      <c r="CY43" s="654"/>
      <c r="CZ43" s="628">
        <v>2.2000000000000002</v>
      </c>
      <c r="DA43" s="655"/>
      <c r="DB43" s="655"/>
      <c r="DC43" s="658"/>
      <c r="DD43" s="632">
        <v>93265</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634277</v>
      </c>
      <c r="CS44" s="624"/>
      <c r="CT44" s="624"/>
      <c r="CU44" s="624"/>
      <c r="CV44" s="624"/>
      <c r="CW44" s="624"/>
      <c r="CX44" s="624"/>
      <c r="CY44" s="625"/>
      <c r="CZ44" s="628">
        <v>15</v>
      </c>
      <c r="DA44" s="629"/>
      <c r="DB44" s="629"/>
      <c r="DC44" s="635"/>
      <c r="DD44" s="632">
        <v>215941</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294159</v>
      </c>
      <c r="CS45" s="653"/>
      <c r="CT45" s="653"/>
      <c r="CU45" s="653"/>
      <c r="CV45" s="653"/>
      <c r="CW45" s="653"/>
      <c r="CX45" s="653"/>
      <c r="CY45" s="654"/>
      <c r="CZ45" s="628">
        <v>6.9</v>
      </c>
      <c r="DA45" s="655"/>
      <c r="DB45" s="655"/>
      <c r="DC45" s="658"/>
      <c r="DD45" s="632">
        <v>20317</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322342</v>
      </c>
      <c r="CS46" s="624"/>
      <c r="CT46" s="624"/>
      <c r="CU46" s="624"/>
      <c r="CV46" s="624"/>
      <c r="CW46" s="624"/>
      <c r="CX46" s="624"/>
      <c r="CY46" s="625"/>
      <c r="CZ46" s="628">
        <v>7.6</v>
      </c>
      <c r="DA46" s="629"/>
      <c r="DB46" s="629"/>
      <c r="DC46" s="635"/>
      <c r="DD46" s="632">
        <v>195323</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248318</v>
      </c>
      <c r="CS47" s="653"/>
      <c r="CT47" s="653"/>
      <c r="CU47" s="653"/>
      <c r="CV47" s="653"/>
      <c r="CW47" s="653"/>
      <c r="CX47" s="653"/>
      <c r="CY47" s="654"/>
      <c r="CZ47" s="628">
        <v>5.9</v>
      </c>
      <c r="DA47" s="655"/>
      <c r="DB47" s="655"/>
      <c r="DC47" s="658"/>
      <c r="DD47" s="632">
        <v>45204</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4234575</v>
      </c>
      <c r="CS49" s="682"/>
      <c r="CT49" s="682"/>
      <c r="CU49" s="682"/>
      <c r="CV49" s="682"/>
      <c r="CW49" s="682"/>
      <c r="CX49" s="682"/>
      <c r="CY49" s="711"/>
      <c r="CZ49" s="703">
        <v>100</v>
      </c>
      <c r="DA49" s="712"/>
      <c r="DB49" s="712"/>
      <c r="DC49" s="713"/>
      <c r="DD49" s="714">
        <v>3088026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qwErKZC9oQVOcWx7VgjAxMzzxs7qVINyAqaoaLRytVK/piDRM/VPaXbd8qjGP8qnyGKk+VKksu6Kss25VfpR/g==" saltValue="ezMQcyCMxLwfydtGj5/RB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4439</v>
      </c>
      <c r="R7" s="753"/>
      <c r="S7" s="753"/>
      <c r="T7" s="753"/>
      <c r="U7" s="753"/>
      <c r="V7" s="753">
        <v>4234</v>
      </c>
      <c r="W7" s="753"/>
      <c r="X7" s="753"/>
      <c r="Y7" s="753"/>
      <c r="Z7" s="753"/>
      <c r="AA7" s="753">
        <v>205</v>
      </c>
      <c r="AB7" s="753"/>
      <c r="AC7" s="753"/>
      <c r="AD7" s="753"/>
      <c r="AE7" s="754"/>
      <c r="AF7" s="755">
        <v>200</v>
      </c>
      <c r="AG7" s="756"/>
      <c r="AH7" s="756"/>
      <c r="AI7" s="756"/>
      <c r="AJ7" s="757"/>
      <c r="AK7" s="758">
        <v>134</v>
      </c>
      <c r="AL7" s="759"/>
      <c r="AM7" s="759"/>
      <c r="AN7" s="759"/>
      <c r="AO7" s="759"/>
      <c r="AP7" s="759">
        <v>3592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550</v>
      </c>
      <c r="BT7" s="747"/>
      <c r="BU7" s="747"/>
      <c r="BV7" s="747"/>
      <c r="BW7" s="747"/>
      <c r="BX7" s="747"/>
      <c r="BY7" s="747"/>
      <c r="BZ7" s="747"/>
      <c r="CA7" s="747"/>
      <c r="CB7" s="747"/>
      <c r="CC7" s="747"/>
      <c r="CD7" s="747"/>
      <c r="CE7" s="747"/>
      <c r="CF7" s="747"/>
      <c r="CG7" s="762"/>
      <c r="CH7" s="743">
        <v>4</v>
      </c>
      <c r="CI7" s="744"/>
      <c r="CJ7" s="744"/>
      <c r="CK7" s="744"/>
      <c r="CL7" s="745"/>
      <c r="CM7" s="743">
        <v>13</v>
      </c>
      <c r="CN7" s="744"/>
      <c r="CO7" s="744"/>
      <c r="CP7" s="744"/>
      <c r="CQ7" s="745"/>
      <c r="CR7" s="743">
        <v>36</v>
      </c>
      <c r="CS7" s="744"/>
      <c r="CT7" s="744"/>
      <c r="CU7" s="744"/>
      <c r="CV7" s="745"/>
      <c r="CW7" s="743" t="s">
        <v>549</v>
      </c>
      <c r="CX7" s="744"/>
      <c r="CY7" s="744"/>
      <c r="CZ7" s="744"/>
      <c r="DA7" s="745"/>
      <c r="DB7" s="743" t="s">
        <v>549</v>
      </c>
      <c r="DC7" s="744"/>
      <c r="DD7" s="744"/>
      <c r="DE7" s="744"/>
      <c r="DF7" s="745"/>
      <c r="DG7" s="743" t="s">
        <v>549</v>
      </c>
      <c r="DH7" s="744"/>
      <c r="DI7" s="744"/>
      <c r="DJ7" s="744"/>
      <c r="DK7" s="745"/>
      <c r="DL7" s="743" t="s">
        <v>549</v>
      </c>
      <c r="DM7" s="744"/>
      <c r="DN7" s="744"/>
      <c r="DO7" s="744"/>
      <c r="DP7" s="745"/>
      <c r="DQ7" s="743" t="s">
        <v>549</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551</v>
      </c>
      <c r="BT8" s="774"/>
      <c r="BU8" s="774"/>
      <c r="BV8" s="774"/>
      <c r="BW8" s="774"/>
      <c r="BX8" s="774"/>
      <c r="BY8" s="774"/>
      <c r="BZ8" s="774"/>
      <c r="CA8" s="774"/>
      <c r="CB8" s="774"/>
      <c r="CC8" s="774"/>
      <c r="CD8" s="774"/>
      <c r="CE8" s="774"/>
      <c r="CF8" s="774"/>
      <c r="CG8" s="775"/>
      <c r="CH8" s="776">
        <v>1</v>
      </c>
      <c r="CI8" s="777"/>
      <c r="CJ8" s="777"/>
      <c r="CK8" s="777"/>
      <c r="CL8" s="778"/>
      <c r="CM8" s="776">
        <v>61</v>
      </c>
      <c r="CN8" s="777"/>
      <c r="CO8" s="777"/>
      <c r="CP8" s="777"/>
      <c r="CQ8" s="778"/>
      <c r="CR8" s="776">
        <v>21</v>
      </c>
      <c r="CS8" s="777"/>
      <c r="CT8" s="777"/>
      <c r="CU8" s="777"/>
      <c r="CV8" s="778"/>
      <c r="CW8" s="776" t="s">
        <v>549</v>
      </c>
      <c r="CX8" s="777"/>
      <c r="CY8" s="777"/>
      <c r="CZ8" s="777"/>
      <c r="DA8" s="778"/>
      <c r="DB8" s="776" t="s">
        <v>549</v>
      </c>
      <c r="DC8" s="777"/>
      <c r="DD8" s="777"/>
      <c r="DE8" s="777"/>
      <c r="DF8" s="778"/>
      <c r="DG8" s="776" t="s">
        <v>549</v>
      </c>
      <c r="DH8" s="777"/>
      <c r="DI8" s="777"/>
      <c r="DJ8" s="777"/>
      <c r="DK8" s="778"/>
      <c r="DL8" s="776" t="s">
        <v>549</v>
      </c>
      <c r="DM8" s="777"/>
      <c r="DN8" s="777"/>
      <c r="DO8" s="777"/>
      <c r="DP8" s="778"/>
      <c r="DQ8" s="776" t="s">
        <v>549</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f>SUM(Q7)</f>
        <v>4439</v>
      </c>
      <c r="R23" s="793"/>
      <c r="S23" s="793"/>
      <c r="T23" s="793"/>
      <c r="U23" s="793"/>
      <c r="V23" s="793">
        <f>SUM(V7)</f>
        <v>4234</v>
      </c>
      <c r="W23" s="793"/>
      <c r="X23" s="793"/>
      <c r="Y23" s="793"/>
      <c r="Z23" s="793"/>
      <c r="AA23" s="793">
        <f>SUM(AA7)</f>
        <v>205</v>
      </c>
      <c r="AB23" s="793"/>
      <c r="AC23" s="793"/>
      <c r="AD23" s="793"/>
      <c r="AE23" s="794"/>
      <c r="AF23" s="795">
        <v>200</v>
      </c>
      <c r="AG23" s="793"/>
      <c r="AH23" s="793"/>
      <c r="AI23" s="793"/>
      <c r="AJ23" s="796"/>
      <c r="AK23" s="797"/>
      <c r="AL23" s="798"/>
      <c r="AM23" s="798"/>
      <c r="AN23" s="798"/>
      <c r="AO23" s="798"/>
      <c r="AP23" s="793">
        <f>SUM(AP7)</f>
        <v>3592</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400</v>
      </c>
      <c r="R28" s="823"/>
      <c r="S28" s="823"/>
      <c r="T28" s="823"/>
      <c r="U28" s="823"/>
      <c r="V28" s="823">
        <v>390</v>
      </c>
      <c r="W28" s="823"/>
      <c r="X28" s="823"/>
      <c r="Y28" s="823"/>
      <c r="Z28" s="823"/>
      <c r="AA28" s="823">
        <v>10</v>
      </c>
      <c r="AB28" s="823"/>
      <c r="AC28" s="823"/>
      <c r="AD28" s="823"/>
      <c r="AE28" s="824"/>
      <c r="AF28" s="825">
        <v>10</v>
      </c>
      <c r="AG28" s="823"/>
      <c r="AH28" s="823"/>
      <c r="AI28" s="823"/>
      <c r="AJ28" s="826"/>
      <c r="AK28" s="827">
        <v>49</v>
      </c>
      <c r="AL28" s="828"/>
      <c r="AM28" s="828"/>
      <c r="AN28" s="828"/>
      <c r="AO28" s="828"/>
      <c r="AP28" s="828" t="s">
        <v>549</v>
      </c>
      <c r="AQ28" s="828"/>
      <c r="AR28" s="828"/>
      <c r="AS28" s="828"/>
      <c r="AT28" s="828"/>
      <c r="AU28" s="828" t="s">
        <v>549</v>
      </c>
      <c r="AV28" s="828"/>
      <c r="AW28" s="828"/>
      <c r="AX28" s="828"/>
      <c r="AY28" s="828"/>
      <c r="AZ28" s="829" t="s">
        <v>549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60</v>
      </c>
      <c r="R29" s="784"/>
      <c r="S29" s="784"/>
      <c r="T29" s="784"/>
      <c r="U29" s="784"/>
      <c r="V29" s="784">
        <v>58</v>
      </c>
      <c r="W29" s="784"/>
      <c r="X29" s="784"/>
      <c r="Y29" s="784"/>
      <c r="Z29" s="784"/>
      <c r="AA29" s="784">
        <v>2</v>
      </c>
      <c r="AB29" s="784"/>
      <c r="AC29" s="784"/>
      <c r="AD29" s="784"/>
      <c r="AE29" s="785"/>
      <c r="AF29" s="786">
        <v>2</v>
      </c>
      <c r="AG29" s="787"/>
      <c r="AH29" s="787"/>
      <c r="AI29" s="787"/>
      <c r="AJ29" s="788"/>
      <c r="AK29" s="834">
        <v>21</v>
      </c>
      <c r="AL29" s="830"/>
      <c r="AM29" s="830"/>
      <c r="AN29" s="830"/>
      <c r="AO29" s="830"/>
      <c r="AP29" s="830" t="s">
        <v>549</v>
      </c>
      <c r="AQ29" s="830"/>
      <c r="AR29" s="830"/>
      <c r="AS29" s="830"/>
      <c r="AT29" s="830"/>
      <c r="AU29" s="830" t="s">
        <v>549</v>
      </c>
      <c r="AV29" s="830"/>
      <c r="AW29" s="830"/>
      <c r="AX29" s="830"/>
      <c r="AY29" s="830"/>
      <c r="AZ29" s="831" t="s">
        <v>549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640</v>
      </c>
      <c r="R30" s="784"/>
      <c r="S30" s="784"/>
      <c r="T30" s="784"/>
      <c r="U30" s="784"/>
      <c r="V30" s="784">
        <v>626</v>
      </c>
      <c r="W30" s="784"/>
      <c r="X30" s="784"/>
      <c r="Y30" s="784"/>
      <c r="Z30" s="784"/>
      <c r="AA30" s="784">
        <v>14</v>
      </c>
      <c r="AB30" s="784"/>
      <c r="AC30" s="784"/>
      <c r="AD30" s="784"/>
      <c r="AE30" s="785"/>
      <c r="AF30" s="786">
        <v>14</v>
      </c>
      <c r="AG30" s="787"/>
      <c r="AH30" s="787"/>
      <c r="AI30" s="787"/>
      <c r="AJ30" s="788"/>
      <c r="AK30" s="834">
        <v>93</v>
      </c>
      <c r="AL30" s="830"/>
      <c r="AM30" s="830"/>
      <c r="AN30" s="830"/>
      <c r="AO30" s="830"/>
      <c r="AP30" s="830" t="s">
        <v>549</v>
      </c>
      <c r="AQ30" s="830"/>
      <c r="AR30" s="830"/>
      <c r="AS30" s="830"/>
      <c r="AT30" s="830"/>
      <c r="AU30" s="830" t="s">
        <v>549</v>
      </c>
      <c r="AV30" s="830"/>
      <c r="AW30" s="830"/>
      <c r="AX30" s="830"/>
      <c r="AY30" s="830"/>
      <c r="AZ30" s="831" t="s">
        <v>549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61</v>
      </c>
      <c r="R31" s="784"/>
      <c r="S31" s="784"/>
      <c r="T31" s="784"/>
      <c r="U31" s="784"/>
      <c r="V31" s="784">
        <v>61</v>
      </c>
      <c r="W31" s="784"/>
      <c r="X31" s="784"/>
      <c r="Y31" s="784"/>
      <c r="Z31" s="784"/>
      <c r="AA31" s="784">
        <v>0</v>
      </c>
      <c r="AB31" s="784"/>
      <c r="AC31" s="784"/>
      <c r="AD31" s="784"/>
      <c r="AE31" s="785"/>
      <c r="AF31" s="786">
        <v>0</v>
      </c>
      <c r="AG31" s="787"/>
      <c r="AH31" s="787"/>
      <c r="AI31" s="787"/>
      <c r="AJ31" s="788"/>
      <c r="AK31" s="834">
        <v>22</v>
      </c>
      <c r="AL31" s="830"/>
      <c r="AM31" s="830"/>
      <c r="AN31" s="830"/>
      <c r="AO31" s="830"/>
      <c r="AP31" s="830" t="s">
        <v>549</v>
      </c>
      <c r="AQ31" s="830"/>
      <c r="AR31" s="830"/>
      <c r="AS31" s="830"/>
      <c r="AT31" s="830"/>
      <c r="AU31" s="830" t="s">
        <v>549</v>
      </c>
      <c r="AV31" s="830"/>
      <c r="AW31" s="830"/>
      <c r="AX31" s="830"/>
      <c r="AY31" s="830"/>
      <c r="AZ31" s="831" t="s">
        <v>549</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252</v>
      </c>
      <c r="R32" s="784"/>
      <c r="S32" s="784"/>
      <c r="T32" s="784"/>
      <c r="U32" s="784"/>
      <c r="V32" s="784">
        <v>253</v>
      </c>
      <c r="W32" s="784"/>
      <c r="X32" s="784"/>
      <c r="Y32" s="784"/>
      <c r="Z32" s="784"/>
      <c r="AA32" s="784">
        <v>-1</v>
      </c>
      <c r="AB32" s="784"/>
      <c r="AC32" s="784"/>
      <c r="AD32" s="784"/>
      <c r="AE32" s="785"/>
      <c r="AF32" s="786">
        <v>27</v>
      </c>
      <c r="AG32" s="787"/>
      <c r="AH32" s="787"/>
      <c r="AI32" s="787"/>
      <c r="AJ32" s="788"/>
      <c r="AK32" s="834">
        <v>101</v>
      </c>
      <c r="AL32" s="830"/>
      <c r="AM32" s="830"/>
      <c r="AN32" s="830"/>
      <c r="AO32" s="830"/>
      <c r="AP32" s="830">
        <v>503</v>
      </c>
      <c r="AQ32" s="830"/>
      <c r="AR32" s="830"/>
      <c r="AS32" s="830"/>
      <c r="AT32" s="830"/>
      <c r="AU32" s="830">
        <v>257</v>
      </c>
      <c r="AV32" s="830"/>
      <c r="AW32" s="830"/>
      <c r="AX32" s="830"/>
      <c r="AY32" s="830"/>
      <c r="AZ32" s="831" t="s">
        <v>549</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288</v>
      </c>
      <c r="R33" s="784"/>
      <c r="S33" s="784"/>
      <c r="T33" s="784"/>
      <c r="U33" s="784"/>
      <c r="V33" s="784">
        <v>287</v>
      </c>
      <c r="W33" s="784"/>
      <c r="X33" s="784"/>
      <c r="Y33" s="784"/>
      <c r="Z33" s="784"/>
      <c r="AA33" s="784">
        <v>1</v>
      </c>
      <c r="AB33" s="784"/>
      <c r="AC33" s="784"/>
      <c r="AD33" s="784"/>
      <c r="AE33" s="785"/>
      <c r="AF33" s="786">
        <v>6</v>
      </c>
      <c r="AG33" s="787"/>
      <c r="AH33" s="787"/>
      <c r="AI33" s="787"/>
      <c r="AJ33" s="788"/>
      <c r="AK33" s="834">
        <v>52</v>
      </c>
      <c r="AL33" s="830"/>
      <c r="AM33" s="830"/>
      <c r="AN33" s="830"/>
      <c r="AO33" s="830"/>
      <c r="AP33" s="830">
        <v>489</v>
      </c>
      <c r="AQ33" s="830"/>
      <c r="AR33" s="830"/>
      <c r="AS33" s="830"/>
      <c r="AT33" s="830"/>
      <c r="AU33" s="830">
        <v>489</v>
      </c>
      <c r="AV33" s="830"/>
      <c r="AW33" s="830"/>
      <c r="AX33" s="830"/>
      <c r="AY33" s="830"/>
      <c r="AZ33" s="831" t="s">
        <v>549</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395</v>
      </c>
      <c r="C34" s="781"/>
      <c r="D34" s="781"/>
      <c r="E34" s="781"/>
      <c r="F34" s="781"/>
      <c r="G34" s="781"/>
      <c r="H34" s="781"/>
      <c r="I34" s="781"/>
      <c r="J34" s="781"/>
      <c r="K34" s="781"/>
      <c r="L34" s="781"/>
      <c r="M34" s="781"/>
      <c r="N34" s="781"/>
      <c r="O34" s="781"/>
      <c r="P34" s="782"/>
      <c r="Q34" s="783">
        <v>9</v>
      </c>
      <c r="R34" s="784"/>
      <c r="S34" s="784"/>
      <c r="T34" s="784"/>
      <c r="U34" s="784"/>
      <c r="V34" s="784">
        <v>4</v>
      </c>
      <c r="W34" s="784"/>
      <c r="X34" s="784"/>
      <c r="Y34" s="784"/>
      <c r="Z34" s="784"/>
      <c r="AA34" s="784">
        <v>5</v>
      </c>
      <c r="AB34" s="784"/>
      <c r="AC34" s="784"/>
      <c r="AD34" s="784"/>
      <c r="AE34" s="785"/>
      <c r="AF34" s="786">
        <v>0</v>
      </c>
      <c r="AG34" s="787"/>
      <c r="AH34" s="787"/>
      <c r="AI34" s="787"/>
      <c r="AJ34" s="788"/>
      <c r="AK34" s="834">
        <v>6</v>
      </c>
      <c r="AL34" s="830"/>
      <c r="AM34" s="830"/>
      <c r="AN34" s="830"/>
      <c r="AO34" s="830"/>
      <c r="AP34" s="830" t="s">
        <v>549</v>
      </c>
      <c r="AQ34" s="830"/>
      <c r="AR34" s="830"/>
      <c r="AS34" s="830"/>
      <c r="AT34" s="830"/>
      <c r="AU34" s="830" t="s">
        <v>549</v>
      </c>
      <c r="AV34" s="830"/>
      <c r="AW34" s="830"/>
      <c r="AX34" s="830"/>
      <c r="AY34" s="830"/>
      <c r="AZ34" s="831" t="s">
        <v>549</v>
      </c>
      <c r="BA34" s="831"/>
      <c r="BB34" s="831"/>
      <c r="BC34" s="831"/>
      <c r="BD34" s="831"/>
      <c r="BE34" s="832" t="s">
        <v>396</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397</v>
      </c>
      <c r="C35" s="781"/>
      <c r="D35" s="781"/>
      <c r="E35" s="781"/>
      <c r="F35" s="781"/>
      <c r="G35" s="781"/>
      <c r="H35" s="781"/>
      <c r="I35" s="781"/>
      <c r="J35" s="781"/>
      <c r="K35" s="781"/>
      <c r="L35" s="781"/>
      <c r="M35" s="781"/>
      <c r="N35" s="781"/>
      <c r="O35" s="781"/>
      <c r="P35" s="782"/>
      <c r="Q35" s="783">
        <v>0</v>
      </c>
      <c r="R35" s="784"/>
      <c r="S35" s="784"/>
      <c r="T35" s="784"/>
      <c r="U35" s="784"/>
      <c r="V35" s="784">
        <v>0</v>
      </c>
      <c r="W35" s="784"/>
      <c r="X35" s="784"/>
      <c r="Y35" s="784"/>
      <c r="Z35" s="784"/>
      <c r="AA35" s="784">
        <v>0</v>
      </c>
      <c r="AB35" s="784"/>
      <c r="AC35" s="784"/>
      <c r="AD35" s="784"/>
      <c r="AE35" s="785"/>
      <c r="AF35" s="786">
        <v>0</v>
      </c>
      <c r="AG35" s="787"/>
      <c r="AH35" s="787"/>
      <c r="AI35" s="787"/>
      <c r="AJ35" s="788"/>
      <c r="AK35" s="834">
        <v>0</v>
      </c>
      <c r="AL35" s="830"/>
      <c r="AM35" s="830"/>
      <c r="AN35" s="830"/>
      <c r="AO35" s="830"/>
      <c r="AP35" s="830" t="s">
        <v>549</v>
      </c>
      <c r="AQ35" s="830"/>
      <c r="AR35" s="830"/>
      <c r="AS35" s="830"/>
      <c r="AT35" s="830"/>
      <c r="AU35" s="830" t="s">
        <v>549</v>
      </c>
      <c r="AV35" s="830"/>
      <c r="AW35" s="830"/>
      <c r="AX35" s="830"/>
      <c r="AY35" s="830"/>
      <c r="AZ35" s="831" t="s">
        <v>549</v>
      </c>
      <c r="BA35" s="831"/>
      <c r="BB35" s="831"/>
      <c r="BC35" s="831"/>
      <c r="BD35" s="831"/>
      <c r="BE35" s="832" t="s">
        <v>396</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60</v>
      </c>
      <c r="AG63" s="844"/>
      <c r="AH63" s="844"/>
      <c r="AI63" s="844"/>
      <c r="AJ63" s="845"/>
      <c r="AK63" s="846"/>
      <c r="AL63" s="841"/>
      <c r="AM63" s="841"/>
      <c r="AN63" s="841"/>
      <c r="AO63" s="841"/>
      <c r="AP63" s="844">
        <f>SUM(AP28:AT35)</f>
        <v>992</v>
      </c>
      <c r="AQ63" s="844"/>
      <c r="AR63" s="844"/>
      <c r="AS63" s="844"/>
      <c r="AT63" s="844"/>
      <c r="AU63" s="844">
        <f>SUM(AU28:AY35)</f>
        <v>746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557</v>
      </c>
      <c r="C68" s="870"/>
      <c r="D68" s="870"/>
      <c r="E68" s="870"/>
      <c r="F68" s="870"/>
      <c r="G68" s="870"/>
      <c r="H68" s="870"/>
      <c r="I68" s="870"/>
      <c r="J68" s="870"/>
      <c r="K68" s="870"/>
      <c r="L68" s="870"/>
      <c r="M68" s="870"/>
      <c r="N68" s="870"/>
      <c r="O68" s="870"/>
      <c r="P68" s="871"/>
      <c r="Q68" s="872">
        <v>11917</v>
      </c>
      <c r="R68" s="866"/>
      <c r="S68" s="866"/>
      <c r="T68" s="866"/>
      <c r="U68" s="866"/>
      <c r="V68" s="866">
        <v>11778</v>
      </c>
      <c r="W68" s="866"/>
      <c r="X68" s="866"/>
      <c r="Y68" s="866"/>
      <c r="Z68" s="866"/>
      <c r="AA68" s="866">
        <v>139</v>
      </c>
      <c r="AB68" s="866"/>
      <c r="AC68" s="866"/>
      <c r="AD68" s="866"/>
      <c r="AE68" s="866"/>
      <c r="AF68" s="866">
        <v>128</v>
      </c>
      <c r="AG68" s="866"/>
      <c r="AH68" s="866"/>
      <c r="AI68" s="866"/>
      <c r="AJ68" s="866"/>
      <c r="AK68" s="866">
        <v>687</v>
      </c>
      <c r="AL68" s="866"/>
      <c r="AM68" s="866"/>
      <c r="AN68" s="866"/>
      <c r="AO68" s="866"/>
      <c r="AP68" s="866">
        <v>12075</v>
      </c>
      <c r="AQ68" s="866"/>
      <c r="AR68" s="866"/>
      <c r="AS68" s="866"/>
      <c r="AT68" s="866"/>
      <c r="AU68" s="866" t="s">
        <v>566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558</v>
      </c>
      <c r="C69" s="874"/>
      <c r="D69" s="874"/>
      <c r="E69" s="874"/>
      <c r="F69" s="874"/>
      <c r="G69" s="874"/>
      <c r="H69" s="874"/>
      <c r="I69" s="874"/>
      <c r="J69" s="874"/>
      <c r="K69" s="874"/>
      <c r="L69" s="874"/>
      <c r="M69" s="874"/>
      <c r="N69" s="874"/>
      <c r="O69" s="874"/>
      <c r="P69" s="875"/>
      <c r="Q69" s="876">
        <v>564</v>
      </c>
      <c r="R69" s="830"/>
      <c r="S69" s="830"/>
      <c r="T69" s="830"/>
      <c r="U69" s="830"/>
      <c r="V69" s="830">
        <v>512</v>
      </c>
      <c r="W69" s="830"/>
      <c r="X69" s="830"/>
      <c r="Y69" s="830"/>
      <c r="Z69" s="830"/>
      <c r="AA69" s="830">
        <v>52</v>
      </c>
      <c r="AB69" s="830"/>
      <c r="AC69" s="830"/>
      <c r="AD69" s="830"/>
      <c r="AE69" s="830"/>
      <c r="AF69" s="830">
        <v>1699</v>
      </c>
      <c r="AG69" s="830"/>
      <c r="AH69" s="830"/>
      <c r="AI69" s="830"/>
      <c r="AJ69" s="830"/>
      <c r="AK69" s="830" t="s">
        <v>566</v>
      </c>
      <c r="AL69" s="830"/>
      <c r="AM69" s="830"/>
      <c r="AN69" s="830"/>
      <c r="AO69" s="830"/>
      <c r="AP69" s="830">
        <v>358</v>
      </c>
      <c r="AQ69" s="830"/>
      <c r="AR69" s="830"/>
      <c r="AS69" s="830"/>
      <c r="AT69" s="830"/>
      <c r="AU69" s="830" t="s">
        <v>566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559</v>
      </c>
      <c r="C70" s="874"/>
      <c r="D70" s="874"/>
      <c r="E70" s="874"/>
      <c r="F70" s="874"/>
      <c r="G70" s="874"/>
      <c r="H70" s="874"/>
      <c r="I70" s="874"/>
      <c r="J70" s="874"/>
      <c r="K70" s="874"/>
      <c r="L70" s="874"/>
      <c r="M70" s="874"/>
      <c r="N70" s="874"/>
      <c r="O70" s="874"/>
      <c r="P70" s="875"/>
      <c r="Q70" s="876">
        <v>997</v>
      </c>
      <c r="R70" s="830"/>
      <c r="S70" s="830"/>
      <c r="T70" s="830"/>
      <c r="U70" s="830"/>
      <c r="V70" s="830">
        <v>947</v>
      </c>
      <c r="W70" s="830"/>
      <c r="X70" s="830"/>
      <c r="Y70" s="830"/>
      <c r="Z70" s="830"/>
      <c r="AA70" s="830">
        <v>50</v>
      </c>
      <c r="AB70" s="830"/>
      <c r="AC70" s="830"/>
      <c r="AD70" s="830"/>
      <c r="AE70" s="830"/>
      <c r="AF70" s="830">
        <v>50</v>
      </c>
      <c r="AG70" s="830"/>
      <c r="AH70" s="830"/>
      <c r="AI70" s="830"/>
      <c r="AJ70" s="830"/>
      <c r="AK70" s="830" t="s">
        <v>566</v>
      </c>
      <c r="AL70" s="830"/>
      <c r="AM70" s="830"/>
      <c r="AN70" s="830"/>
      <c r="AO70" s="830"/>
      <c r="AP70" s="830" t="s">
        <v>566</v>
      </c>
      <c r="AQ70" s="830"/>
      <c r="AR70" s="830"/>
      <c r="AS70" s="830"/>
      <c r="AT70" s="830"/>
      <c r="AU70" s="830" t="s">
        <v>566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560</v>
      </c>
      <c r="C71" s="874"/>
      <c r="D71" s="874"/>
      <c r="E71" s="874"/>
      <c r="F71" s="874"/>
      <c r="G71" s="874"/>
      <c r="H71" s="874"/>
      <c r="I71" s="874"/>
      <c r="J71" s="874"/>
      <c r="K71" s="874"/>
      <c r="L71" s="874"/>
      <c r="M71" s="874"/>
      <c r="N71" s="874"/>
      <c r="O71" s="874"/>
      <c r="P71" s="875"/>
      <c r="Q71" s="876">
        <v>259339</v>
      </c>
      <c r="R71" s="830"/>
      <c r="S71" s="830"/>
      <c r="T71" s="830"/>
      <c r="U71" s="830"/>
      <c r="V71" s="830">
        <v>254515</v>
      </c>
      <c r="W71" s="830"/>
      <c r="X71" s="830"/>
      <c r="Y71" s="830"/>
      <c r="Z71" s="830"/>
      <c r="AA71" s="830">
        <v>4824</v>
      </c>
      <c r="AB71" s="830"/>
      <c r="AC71" s="830"/>
      <c r="AD71" s="830"/>
      <c r="AE71" s="830"/>
      <c r="AF71" s="830">
        <v>4824</v>
      </c>
      <c r="AG71" s="830"/>
      <c r="AH71" s="830"/>
      <c r="AI71" s="830"/>
      <c r="AJ71" s="830"/>
      <c r="AK71" s="830">
        <v>1141</v>
      </c>
      <c r="AL71" s="830"/>
      <c r="AM71" s="830"/>
      <c r="AN71" s="830"/>
      <c r="AO71" s="830"/>
      <c r="AP71" s="830" t="s">
        <v>566</v>
      </c>
      <c r="AQ71" s="830"/>
      <c r="AR71" s="830"/>
      <c r="AS71" s="830"/>
      <c r="AT71" s="830"/>
      <c r="AU71" s="830" t="s">
        <v>566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561</v>
      </c>
      <c r="C72" s="874"/>
      <c r="D72" s="874"/>
      <c r="E72" s="874"/>
      <c r="F72" s="874"/>
      <c r="G72" s="874"/>
      <c r="H72" s="874"/>
      <c r="I72" s="874"/>
      <c r="J72" s="874"/>
      <c r="K72" s="874"/>
      <c r="L72" s="874"/>
      <c r="M72" s="874"/>
      <c r="N72" s="874"/>
      <c r="O72" s="874"/>
      <c r="P72" s="875"/>
      <c r="Q72" s="876">
        <v>8445</v>
      </c>
      <c r="R72" s="830"/>
      <c r="S72" s="830"/>
      <c r="T72" s="830"/>
      <c r="U72" s="830"/>
      <c r="V72" s="830">
        <v>6617</v>
      </c>
      <c r="W72" s="830"/>
      <c r="X72" s="830"/>
      <c r="Y72" s="830"/>
      <c r="Z72" s="830"/>
      <c r="AA72" s="830">
        <v>1828</v>
      </c>
      <c r="AB72" s="830"/>
      <c r="AC72" s="830"/>
      <c r="AD72" s="830"/>
      <c r="AE72" s="830"/>
      <c r="AF72" s="830" t="s">
        <v>566</v>
      </c>
      <c r="AG72" s="830"/>
      <c r="AH72" s="830"/>
      <c r="AI72" s="830"/>
      <c r="AJ72" s="830"/>
      <c r="AK72" s="830">
        <v>14</v>
      </c>
      <c r="AL72" s="830"/>
      <c r="AM72" s="830"/>
      <c r="AN72" s="830"/>
      <c r="AO72" s="830"/>
      <c r="AP72" s="830" t="s">
        <v>566</v>
      </c>
      <c r="AQ72" s="830"/>
      <c r="AR72" s="830"/>
      <c r="AS72" s="830"/>
      <c r="AT72" s="830"/>
      <c r="AU72" s="830" t="s">
        <v>566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562</v>
      </c>
      <c r="C73" s="874"/>
      <c r="D73" s="874"/>
      <c r="E73" s="874"/>
      <c r="F73" s="874"/>
      <c r="G73" s="874"/>
      <c r="H73" s="874"/>
      <c r="I73" s="874"/>
      <c r="J73" s="874"/>
      <c r="K73" s="874"/>
      <c r="L73" s="874"/>
      <c r="M73" s="874"/>
      <c r="N73" s="874"/>
      <c r="O73" s="874"/>
      <c r="P73" s="875"/>
      <c r="Q73" s="876">
        <v>1514</v>
      </c>
      <c r="R73" s="830"/>
      <c r="S73" s="830"/>
      <c r="T73" s="830"/>
      <c r="U73" s="830"/>
      <c r="V73" s="830">
        <v>1513</v>
      </c>
      <c r="W73" s="830"/>
      <c r="X73" s="830"/>
      <c r="Y73" s="830"/>
      <c r="Z73" s="830"/>
      <c r="AA73" s="830">
        <v>1</v>
      </c>
      <c r="AB73" s="830"/>
      <c r="AC73" s="830"/>
      <c r="AD73" s="830"/>
      <c r="AE73" s="830"/>
      <c r="AF73" s="830" t="s">
        <v>566</v>
      </c>
      <c r="AG73" s="830"/>
      <c r="AH73" s="830"/>
      <c r="AI73" s="830"/>
      <c r="AJ73" s="830"/>
      <c r="AK73" s="830" t="s">
        <v>566</v>
      </c>
      <c r="AL73" s="830"/>
      <c r="AM73" s="830"/>
      <c r="AN73" s="830"/>
      <c r="AO73" s="830"/>
      <c r="AP73" s="830" t="s">
        <v>566</v>
      </c>
      <c r="AQ73" s="830"/>
      <c r="AR73" s="830"/>
      <c r="AS73" s="830"/>
      <c r="AT73" s="830"/>
      <c r="AU73" s="830" t="s">
        <v>566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563</v>
      </c>
      <c r="C74" s="874"/>
      <c r="D74" s="874"/>
      <c r="E74" s="874"/>
      <c r="F74" s="874"/>
      <c r="G74" s="874"/>
      <c r="H74" s="874"/>
      <c r="I74" s="874"/>
      <c r="J74" s="874"/>
      <c r="K74" s="874"/>
      <c r="L74" s="874"/>
      <c r="M74" s="874"/>
      <c r="N74" s="874"/>
      <c r="O74" s="874"/>
      <c r="P74" s="875"/>
      <c r="Q74" s="876">
        <v>2</v>
      </c>
      <c r="R74" s="830"/>
      <c r="S74" s="830"/>
      <c r="T74" s="830"/>
      <c r="U74" s="830"/>
      <c r="V74" s="830">
        <v>0</v>
      </c>
      <c r="W74" s="830"/>
      <c r="X74" s="830"/>
      <c r="Y74" s="830"/>
      <c r="Z74" s="830"/>
      <c r="AA74" s="830">
        <v>2</v>
      </c>
      <c r="AB74" s="830"/>
      <c r="AC74" s="830"/>
      <c r="AD74" s="830"/>
      <c r="AE74" s="830"/>
      <c r="AF74" s="830" t="s">
        <v>566</v>
      </c>
      <c r="AG74" s="830"/>
      <c r="AH74" s="830"/>
      <c r="AI74" s="830"/>
      <c r="AJ74" s="830"/>
      <c r="AK74" s="830" t="s">
        <v>566</v>
      </c>
      <c r="AL74" s="830"/>
      <c r="AM74" s="830"/>
      <c r="AN74" s="830"/>
      <c r="AO74" s="830"/>
      <c r="AP74" s="830" t="s">
        <v>566</v>
      </c>
      <c r="AQ74" s="830"/>
      <c r="AR74" s="830"/>
      <c r="AS74" s="830"/>
      <c r="AT74" s="830"/>
      <c r="AU74" s="830" t="s">
        <v>566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564</v>
      </c>
      <c r="C75" s="874"/>
      <c r="D75" s="874"/>
      <c r="E75" s="874"/>
      <c r="F75" s="874"/>
      <c r="G75" s="874"/>
      <c r="H75" s="874"/>
      <c r="I75" s="874"/>
      <c r="J75" s="874"/>
      <c r="K75" s="874"/>
      <c r="L75" s="874"/>
      <c r="M75" s="874"/>
      <c r="N75" s="874"/>
      <c r="O75" s="874"/>
      <c r="P75" s="875"/>
      <c r="Q75" s="877">
        <v>53</v>
      </c>
      <c r="R75" s="878"/>
      <c r="S75" s="878"/>
      <c r="T75" s="878"/>
      <c r="U75" s="834"/>
      <c r="V75" s="879">
        <v>29</v>
      </c>
      <c r="W75" s="878"/>
      <c r="X75" s="878"/>
      <c r="Y75" s="878"/>
      <c r="Z75" s="834"/>
      <c r="AA75" s="879">
        <v>24</v>
      </c>
      <c r="AB75" s="878"/>
      <c r="AC75" s="878"/>
      <c r="AD75" s="878"/>
      <c r="AE75" s="834"/>
      <c r="AF75" s="879" t="s">
        <v>566</v>
      </c>
      <c r="AG75" s="878"/>
      <c r="AH75" s="878"/>
      <c r="AI75" s="878"/>
      <c r="AJ75" s="834"/>
      <c r="AK75" s="879" t="s">
        <v>566</v>
      </c>
      <c r="AL75" s="878"/>
      <c r="AM75" s="878"/>
      <c r="AN75" s="878"/>
      <c r="AO75" s="834"/>
      <c r="AP75" s="879" t="s">
        <v>566</v>
      </c>
      <c r="AQ75" s="878"/>
      <c r="AR75" s="878"/>
      <c r="AS75" s="878"/>
      <c r="AT75" s="834"/>
      <c r="AU75" s="879" t="s">
        <v>566</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565</v>
      </c>
      <c r="C76" s="874"/>
      <c r="D76" s="874"/>
      <c r="E76" s="874"/>
      <c r="F76" s="874"/>
      <c r="G76" s="874"/>
      <c r="H76" s="874"/>
      <c r="I76" s="874"/>
      <c r="J76" s="874"/>
      <c r="K76" s="874"/>
      <c r="L76" s="874"/>
      <c r="M76" s="874"/>
      <c r="N76" s="874"/>
      <c r="O76" s="874"/>
      <c r="P76" s="875"/>
      <c r="Q76" s="877">
        <v>43</v>
      </c>
      <c r="R76" s="878"/>
      <c r="S76" s="878"/>
      <c r="T76" s="878"/>
      <c r="U76" s="834"/>
      <c r="V76" s="879">
        <v>42</v>
      </c>
      <c r="W76" s="878"/>
      <c r="X76" s="878"/>
      <c r="Y76" s="878"/>
      <c r="Z76" s="834"/>
      <c r="AA76" s="879">
        <v>1</v>
      </c>
      <c r="AB76" s="878"/>
      <c r="AC76" s="878"/>
      <c r="AD76" s="878"/>
      <c r="AE76" s="834"/>
      <c r="AF76" s="879" t="s">
        <v>566</v>
      </c>
      <c r="AG76" s="878"/>
      <c r="AH76" s="878"/>
      <c r="AI76" s="878"/>
      <c r="AJ76" s="834"/>
      <c r="AK76" s="879" t="s">
        <v>566</v>
      </c>
      <c r="AL76" s="878"/>
      <c r="AM76" s="878"/>
      <c r="AN76" s="878"/>
      <c r="AO76" s="834"/>
      <c r="AP76" s="879" t="s">
        <v>566</v>
      </c>
      <c r="AQ76" s="878"/>
      <c r="AR76" s="878"/>
      <c r="AS76" s="878"/>
      <c r="AT76" s="834"/>
      <c r="AU76" s="879" t="s">
        <v>566</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SUM(AF68:AJ76)</f>
        <v>6701</v>
      </c>
      <c r="AG88" s="844"/>
      <c r="AH88" s="844"/>
      <c r="AI88" s="844"/>
      <c r="AJ88" s="844"/>
      <c r="AK88" s="841"/>
      <c r="AL88" s="841"/>
      <c r="AM88" s="841"/>
      <c r="AN88" s="841"/>
      <c r="AO88" s="841"/>
      <c r="AP88" s="844">
        <f>SUM(AP68:AT76)</f>
        <v>12433</v>
      </c>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SUM(CR7:CV8)</f>
        <v>57</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18"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455107</v>
      </c>
      <c r="AB110" s="900"/>
      <c r="AC110" s="900"/>
      <c r="AD110" s="900"/>
      <c r="AE110" s="901"/>
      <c r="AF110" s="902">
        <v>526133</v>
      </c>
      <c r="AG110" s="900"/>
      <c r="AH110" s="900"/>
      <c r="AI110" s="900"/>
      <c r="AJ110" s="901"/>
      <c r="AK110" s="902">
        <v>561179</v>
      </c>
      <c r="AL110" s="900"/>
      <c r="AM110" s="900"/>
      <c r="AN110" s="900"/>
      <c r="AO110" s="901"/>
      <c r="AP110" s="903">
        <v>25.1</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4084900</v>
      </c>
      <c r="BR110" s="931"/>
      <c r="BS110" s="931"/>
      <c r="BT110" s="931"/>
      <c r="BU110" s="931"/>
      <c r="BV110" s="931">
        <v>3818458</v>
      </c>
      <c r="BW110" s="931"/>
      <c r="BX110" s="931"/>
      <c r="BY110" s="931"/>
      <c r="BZ110" s="931"/>
      <c r="CA110" s="931">
        <v>3592037</v>
      </c>
      <c r="CB110" s="931"/>
      <c r="CC110" s="931"/>
      <c r="CD110" s="931"/>
      <c r="CE110" s="931"/>
      <c r="CF110" s="944">
        <v>160.6</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1018749</v>
      </c>
      <c r="BR112" s="926"/>
      <c r="BS112" s="926"/>
      <c r="BT112" s="926"/>
      <c r="BU112" s="926"/>
      <c r="BV112" s="926">
        <v>952607</v>
      </c>
      <c r="BW112" s="926"/>
      <c r="BX112" s="926"/>
      <c r="BY112" s="926"/>
      <c r="BZ112" s="926"/>
      <c r="CA112" s="926">
        <v>933121</v>
      </c>
      <c r="CB112" s="926"/>
      <c r="CC112" s="926"/>
      <c r="CD112" s="926"/>
      <c r="CE112" s="926"/>
      <c r="CF112" s="920">
        <v>41.7</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147102</v>
      </c>
      <c r="AB113" s="938"/>
      <c r="AC113" s="938"/>
      <c r="AD113" s="938"/>
      <c r="AE113" s="939"/>
      <c r="AF113" s="940">
        <v>152418</v>
      </c>
      <c r="AG113" s="938"/>
      <c r="AH113" s="938"/>
      <c r="AI113" s="938"/>
      <c r="AJ113" s="939"/>
      <c r="AK113" s="940">
        <v>145604</v>
      </c>
      <c r="AL113" s="938"/>
      <c r="AM113" s="938"/>
      <c r="AN113" s="938"/>
      <c r="AO113" s="939"/>
      <c r="AP113" s="941">
        <v>6.5</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9922</v>
      </c>
      <c r="BR113" s="926"/>
      <c r="BS113" s="926"/>
      <c r="BT113" s="926"/>
      <c r="BU113" s="926"/>
      <c r="BV113" s="926">
        <v>18901</v>
      </c>
      <c r="BW113" s="926"/>
      <c r="BX113" s="926"/>
      <c r="BY113" s="926"/>
      <c r="BZ113" s="926"/>
      <c r="CA113" s="926">
        <v>28682</v>
      </c>
      <c r="CB113" s="926"/>
      <c r="CC113" s="926"/>
      <c r="CD113" s="926"/>
      <c r="CE113" s="926"/>
      <c r="CF113" s="920">
        <v>1.3</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2464</v>
      </c>
      <c r="AB114" s="959"/>
      <c r="AC114" s="959"/>
      <c r="AD114" s="959"/>
      <c r="AE114" s="960"/>
      <c r="AF114" s="961">
        <v>2662</v>
      </c>
      <c r="AG114" s="959"/>
      <c r="AH114" s="959"/>
      <c r="AI114" s="959"/>
      <c r="AJ114" s="960"/>
      <c r="AK114" s="961">
        <v>5938</v>
      </c>
      <c r="AL114" s="959"/>
      <c r="AM114" s="959"/>
      <c r="AN114" s="959"/>
      <c r="AO114" s="960"/>
      <c r="AP114" s="962">
        <v>0.3</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430629</v>
      </c>
      <c r="BR114" s="926"/>
      <c r="BS114" s="926"/>
      <c r="BT114" s="926"/>
      <c r="BU114" s="926"/>
      <c r="BV114" s="926">
        <v>443564</v>
      </c>
      <c r="BW114" s="926"/>
      <c r="BX114" s="926"/>
      <c r="BY114" s="926"/>
      <c r="BZ114" s="926"/>
      <c r="CA114" s="926">
        <v>458712</v>
      </c>
      <c r="CB114" s="926"/>
      <c r="CC114" s="926"/>
      <c r="CD114" s="926"/>
      <c r="CE114" s="926"/>
      <c r="CF114" s="920">
        <v>20.5</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49</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604722</v>
      </c>
      <c r="AB117" s="979"/>
      <c r="AC117" s="979"/>
      <c r="AD117" s="979"/>
      <c r="AE117" s="980"/>
      <c r="AF117" s="981">
        <v>681213</v>
      </c>
      <c r="AG117" s="979"/>
      <c r="AH117" s="979"/>
      <c r="AI117" s="979"/>
      <c r="AJ117" s="980"/>
      <c r="AK117" s="981">
        <v>712721</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444</v>
      </c>
      <c r="BP119" s="1005"/>
      <c r="BQ119" s="999">
        <v>5544200</v>
      </c>
      <c r="BR119" s="1000"/>
      <c r="BS119" s="1000"/>
      <c r="BT119" s="1000"/>
      <c r="BU119" s="1000"/>
      <c r="BV119" s="1000">
        <v>5233530</v>
      </c>
      <c r="BW119" s="1000"/>
      <c r="BX119" s="1000"/>
      <c r="BY119" s="1000"/>
      <c r="BZ119" s="1000"/>
      <c r="CA119" s="1000">
        <v>5012552</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8"/>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3078342</v>
      </c>
      <c r="BR120" s="931"/>
      <c r="BS120" s="931"/>
      <c r="BT120" s="931"/>
      <c r="BU120" s="931"/>
      <c r="BV120" s="931">
        <v>3010598</v>
      </c>
      <c r="BW120" s="931"/>
      <c r="BX120" s="931"/>
      <c r="BY120" s="931"/>
      <c r="BZ120" s="931"/>
      <c r="CA120" s="931">
        <v>2940957</v>
      </c>
      <c r="CB120" s="931"/>
      <c r="CC120" s="931"/>
      <c r="CD120" s="931"/>
      <c r="CE120" s="931"/>
      <c r="CF120" s="944">
        <v>131.5</v>
      </c>
      <c r="CG120" s="945"/>
      <c r="CH120" s="945"/>
      <c r="CI120" s="945"/>
      <c r="CJ120" s="945"/>
      <c r="CK120" s="1006" t="s">
        <v>448</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485815</v>
      </c>
      <c r="DR120" s="931"/>
      <c r="DS120" s="931"/>
      <c r="DT120" s="931"/>
      <c r="DU120" s="931"/>
      <c r="DV120" s="932">
        <v>21.7</v>
      </c>
      <c r="DW120" s="932"/>
      <c r="DX120" s="932"/>
      <c r="DY120" s="932"/>
      <c r="DZ120" s="933"/>
    </row>
    <row r="121" spans="1:130" s="218" customFormat="1" ht="26.25" customHeight="1" x14ac:dyDescent="0.15">
      <c r="A121" s="1058"/>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57431</v>
      </c>
      <c r="BR121" s="926"/>
      <c r="BS121" s="926"/>
      <c r="BT121" s="926"/>
      <c r="BU121" s="926"/>
      <c r="BV121" s="926">
        <v>35334</v>
      </c>
      <c r="BW121" s="926"/>
      <c r="BX121" s="926"/>
      <c r="BY121" s="926"/>
      <c r="BZ121" s="926"/>
      <c r="CA121" s="926">
        <v>26055</v>
      </c>
      <c r="CB121" s="926"/>
      <c r="CC121" s="926"/>
      <c r="CD121" s="926"/>
      <c r="CE121" s="926"/>
      <c r="CF121" s="920">
        <v>1.2</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447306</v>
      </c>
      <c r="DR121" s="926"/>
      <c r="DS121" s="926"/>
      <c r="DT121" s="926"/>
      <c r="DU121" s="926"/>
      <c r="DV121" s="927">
        <v>20</v>
      </c>
      <c r="DW121" s="927"/>
      <c r="DX121" s="927"/>
      <c r="DY121" s="927"/>
      <c r="DZ121" s="928"/>
    </row>
    <row r="122" spans="1:130" s="218" customFormat="1" ht="26.25" customHeight="1" x14ac:dyDescent="0.15">
      <c r="A122" s="1058"/>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4237823</v>
      </c>
      <c r="BR122" s="1000"/>
      <c r="BS122" s="1000"/>
      <c r="BT122" s="1000"/>
      <c r="BU122" s="1000"/>
      <c r="BV122" s="1000">
        <v>4105409</v>
      </c>
      <c r="BW122" s="1000"/>
      <c r="BX122" s="1000"/>
      <c r="BY122" s="1000"/>
      <c r="BZ122" s="1000"/>
      <c r="CA122" s="1000">
        <v>3845253</v>
      </c>
      <c r="CB122" s="1000"/>
      <c r="CC122" s="1000"/>
      <c r="CD122" s="1000"/>
      <c r="CE122" s="1000"/>
      <c r="CF122" s="1017">
        <v>171.9</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8"/>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452</v>
      </c>
      <c r="BP123" s="1005"/>
      <c r="BQ123" s="1064">
        <v>7373596</v>
      </c>
      <c r="BR123" s="1031"/>
      <c r="BS123" s="1031"/>
      <c r="BT123" s="1031"/>
      <c r="BU123" s="1031"/>
      <c r="BV123" s="1031">
        <v>7151341</v>
      </c>
      <c r="BW123" s="1031"/>
      <c r="BX123" s="1031"/>
      <c r="BY123" s="1031"/>
      <c r="BZ123" s="1031"/>
      <c r="CA123" s="1031">
        <v>6812265</v>
      </c>
      <c r="CB123" s="1031"/>
      <c r="CC123" s="1031"/>
      <c r="CD123" s="1031"/>
      <c r="CE123" s="1031"/>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8"/>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453</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v>1018749</v>
      </c>
      <c r="DH124" s="986"/>
      <c r="DI124" s="986"/>
      <c r="DJ124" s="986"/>
      <c r="DK124" s="987"/>
      <c r="DL124" s="985">
        <v>952607</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49</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459</v>
      </c>
      <c r="AY127" s="1033"/>
      <c r="AZ127" s="1033"/>
      <c r="BA127" s="1033"/>
      <c r="BB127" s="1033"/>
      <c r="BC127" s="1033"/>
      <c r="BD127" s="1033"/>
      <c r="BE127" s="1034"/>
      <c r="BF127" s="1035" t="s">
        <v>460</v>
      </c>
      <c r="BG127" s="1033"/>
      <c r="BH127" s="1033"/>
      <c r="BI127" s="1033"/>
      <c r="BJ127" s="1033"/>
      <c r="BK127" s="1033"/>
      <c r="BL127" s="1034"/>
      <c r="BM127" s="1035" t="s">
        <v>461</v>
      </c>
      <c r="BN127" s="1033"/>
      <c r="BO127" s="1033"/>
      <c r="BP127" s="1033"/>
      <c r="BQ127" s="1033"/>
      <c r="BR127" s="1033"/>
      <c r="BS127" s="1034"/>
      <c r="BT127" s="1035" t="s">
        <v>462</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464</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465</v>
      </c>
      <c r="X128" s="1044"/>
      <c r="Y128" s="1044"/>
      <c r="Z128" s="1045"/>
      <c r="AA128" s="1046">
        <v>19427</v>
      </c>
      <c r="AB128" s="1047"/>
      <c r="AC128" s="1047"/>
      <c r="AD128" s="1047"/>
      <c r="AE128" s="1048"/>
      <c r="AF128" s="1049">
        <v>22439</v>
      </c>
      <c r="AG128" s="1047"/>
      <c r="AH128" s="1047"/>
      <c r="AI128" s="1047"/>
      <c r="AJ128" s="1048"/>
      <c r="AK128" s="1049">
        <v>19362</v>
      </c>
      <c r="AL128" s="1047"/>
      <c r="AM128" s="1047"/>
      <c r="AN128" s="1047"/>
      <c r="AO128" s="1048"/>
      <c r="AP128" s="1050"/>
      <c r="AQ128" s="1051"/>
      <c r="AR128" s="1051"/>
      <c r="AS128" s="1051"/>
      <c r="AT128" s="1052"/>
      <c r="AU128" s="220"/>
      <c r="AV128" s="220"/>
      <c r="AW128" s="220"/>
      <c r="AX128" s="896" t="s">
        <v>466</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467</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2633590</v>
      </c>
      <c r="AB129" s="959"/>
      <c r="AC129" s="959"/>
      <c r="AD129" s="959"/>
      <c r="AE129" s="960"/>
      <c r="AF129" s="961">
        <v>2671792</v>
      </c>
      <c r="AG129" s="959"/>
      <c r="AH129" s="959"/>
      <c r="AI129" s="959"/>
      <c r="AJ129" s="960"/>
      <c r="AK129" s="961">
        <v>2769315</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450224</v>
      </c>
      <c r="AB130" s="959"/>
      <c r="AC130" s="959"/>
      <c r="AD130" s="959"/>
      <c r="AE130" s="960"/>
      <c r="AF130" s="961">
        <v>494737</v>
      </c>
      <c r="AG130" s="959"/>
      <c r="AH130" s="959"/>
      <c r="AI130" s="959"/>
      <c r="AJ130" s="960"/>
      <c r="AK130" s="961">
        <v>532449</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6.9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2183366</v>
      </c>
      <c r="AB131" s="986"/>
      <c r="AC131" s="986"/>
      <c r="AD131" s="986"/>
      <c r="AE131" s="987"/>
      <c r="AF131" s="985">
        <v>2177055</v>
      </c>
      <c r="AG131" s="986"/>
      <c r="AH131" s="986"/>
      <c r="AI131" s="986"/>
      <c r="AJ131" s="987"/>
      <c r="AK131" s="985">
        <v>2236866</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6.1863654559999999</v>
      </c>
      <c r="AB132" s="1097"/>
      <c r="AC132" s="1097"/>
      <c r="AD132" s="1097"/>
      <c r="AE132" s="1098"/>
      <c r="AF132" s="1099">
        <v>7.5348119359999997</v>
      </c>
      <c r="AG132" s="1097"/>
      <c r="AH132" s="1097"/>
      <c r="AI132" s="1097"/>
      <c r="AJ132" s="1098"/>
      <c r="AK132" s="1099">
        <v>7.1935466850000003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5.4</v>
      </c>
      <c r="AB133" s="1080"/>
      <c r="AC133" s="1080"/>
      <c r="AD133" s="1080"/>
      <c r="AE133" s="1081"/>
      <c r="AF133" s="1079">
        <v>6.1</v>
      </c>
      <c r="AG133" s="1080"/>
      <c r="AH133" s="1080"/>
      <c r="AI133" s="1080"/>
      <c r="AJ133" s="1081"/>
      <c r="AK133" s="1079">
        <v>6.9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LDe+3Zl+c7cTg767JgJJNgK8ARm/Aq2ubTR4kg20c6tkX7Dlj0BHE0sVTA11J0cde3TlUNo4zGfJxdamg6sBg==" saltValue="w0g69S000wDC5+S5ZBFwk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7" zoomScale="80" zoomScaleNormal="85" zoomScaleSheetLayoutView="8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djGpO3D8TrCYg50DVthVcSGhsiIPMGxkLD3Q8AKRGgGnewkmn0CvqqsUyklOhJ5BPytxuvVsvORqa4YmYqbq7A==" saltValue="T8fiiUVwEDK6Uf0NGyt7/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Q52"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cZvhilJ+1ixnpeW1FwXQPS3R2bbbJOC+JwquOOn00IdG/lNiF3CCc8TW5FXa3QGkTezh37jdWdXJGEaHEdWAQ==" saltValue="H3nnAI8sTMeWSWuXm9loJ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779993</v>
      </c>
      <c r="AP9" s="269">
        <v>274549</v>
      </c>
      <c r="AQ9" s="270">
        <v>239935</v>
      </c>
      <c r="AR9" s="271">
        <v>14.4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104547</v>
      </c>
      <c r="AP10" s="272">
        <v>36799</v>
      </c>
      <c r="AQ10" s="273">
        <v>33021</v>
      </c>
      <c r="AR10" s="274">
        <v>11.4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v>30605</v>
      </c>
      <c r="AP11" s="272">
        <v>10773</v>
      </c>
      <c r="AQ11" s="273">
        <v>2306</v>
      </c>
      <c r="AR11" s="274">
        <v>367.2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490</v>
      </c>
      <c r="AP12" s="272" t="s">
        <v>490</v>
      </c>
      <c r="AQ12" s="273" t="s">
        <v>490</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38677</v>
      </c>
      <c r="AP13" s="272">
        <v>13614</v>
      </c>
      <c r="AQ13" s="273">
        <v>7428</v>
      </c>
      <c r="AR13" s="274">
        <v>83.3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93265</v>
      </c>
      <c r="AP14" s="272">
        <v>32828</v>
      </c>
      <c r="AQ14" s="273">
        <v>4299</v>
      </c>
      <c r="AR14" s="274">
        <v>663.6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-46834</v>
      </c>
      <c r="AP15" s="272">
        <v>-16485</v>
      </c>
      <c r="AQ15" s="273">
        <v>-13612</v>
      </c>
      <c r="AR15" s="274">
        <v>21.1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1000253</v>
      </c>
      <c r="AP16" s="272">
        <v>352078</v>
      </c>
      <c r="AQ16" s="273">
        <v>273378</v>
      </c>
      <c r="AR16" s="274">
        <v>28.8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24.99</v>
      </c>
      <c r="AP21" s="286">
        <v>21.68</v>
      </c>
      <c r="AQ21" s="287">
        <v>3.31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97.4</v>
      </c>
      <c r="AP22" s="291">
        <v>95.1</v>
      </c>
      <c r="AQ22" s="292">
        <v>2.2999999999999998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561179</v>
      </c>
      <c r="AP32" s="300">
        <v>197529</v>
      </c>
      <c r="AQ32" s="301">
        <v>143519</v>
      </c>
      <c r="AR32" s="302">
        <v>37.6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490</v>
      </c>
      <c r="AP34" s="300" t="s">
        <v>490</v>
      </c>
      <c r="AQ34" s="301" t="s">
        <v>490</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145604</v>
      </c>
      <c r="AP35" s="300">
        <v>51251</v>
      </c>
      <c r="AQ35" s="301">
        <v>32537</v>
      </c>
      <c r="AR35" s="302">
        <v>57.5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v>5938</v>
      </c>
      <c r="AP36" s="300">
        <v>2090</v>
      </c>
      <c r="AQ36" s="301">
        <v>3256</v>
      </c>
      <c r="AR36" s="302">
        <v>-35.799999999999997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t="s">
        <v>490</v>
      </c>
      <c r="AP37" s="300" t="s">
        <v>490</v>
      </c>
      <c r="AQ37" s="301">
        <v>244</v>
      </c>
      <c r="AR37" s="302" t="s">
        <v>490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t="s">
        <v>490</v>
      </c>
      <c r="AP38" s="303" t="s">
        <v>490</v>
      </c>
      <c r="AQ38" s="304">
        <v>45</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-19362</v>
      </c>
      <c r="AP39" s="300">
        <v>-6815</v>
      </c>
      <c r="AQ39" s="301">
        <v>-3310</v>
      </c>
      <c r="AR39" s="302">
        <v>105.9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-532449</v>
      </c>
      <c r="AP40" s="300">
        <v>-187416</v>
      </c>
      <c r="AQ40" s="301">
        <v>-131495</v>
      </c>
      <c r="AR40" s="302">
        <v>42.5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160910</v>
      </c>
      <c r="AP41" s="300">
        <v>56639</v>
      </c>
      <c r="AQ41" s="301">
        <v>44796</v>
      </c>
      <c r="AR41" s="302">
        <v>26.4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1367486</v>
      </c>
      <c r="AN51" s="322">
        <v>426673</v>
      </c>
      <c r="AO51" s="323">
        <v>-21.9</v>
      </c>
      <c r="AP51" s="324">
        <v>263613</v>
      </c>
      <c r="AQ51" s="325">
        <v>-0.2</v>
      </c>
      <c r="AR51" s="326">
        <v>-21.7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1016364</v>
      </c>
      <c r="AN52" s="330">
        <v>317118</v>
      </c>
      <c r="AO52" s="331">
        <v>19.8</v>
      </c>
      <c r="AP52" s="332">
        <v>128823</v>
      </c>
      <c r="AQ52" s="333">
        <v>-3.8</v>
      </c>
      <c r="AR52" s="334">
        <v>23.6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922789</v>
      </c>
      <c r="AN53" s="322">
        <v>294351</v>
      </c>
      <c r="AO53" s="323">
        <v>-31</v>
      </c>
      <c r="AP53" s="324">
        <v>330026</v>
      </c>
      <c r="AQ53" s="325">
        <v>25.2</v>
      </c>
      <c r="AR53" s="326">
        <v>-56.2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583306</v>
      </c>
      <c r="AN54" s="330">
        <v>186063</v>
      </c>
      <c r="AO54" s="331">
        <v>-41.3</v>
      </c>
      <c r="AP54" s="332">
        <v>141075</v>
      </c>
      <c r="AQ54" s="333">
        <v>9.5</v>
      </c>
      <c r="AR54" s="334">
        <v>-50.8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729982</v>
      </c>
      <c r="AN55" s="322">
        <v>239968</v>
      </c>
      <c r="AO55" s="323">
        <v>-18.5</v>
      </c>
      <c r="AP55" s="324">
        <v>278179</v>
      </c>
      <c r="AQ55" s="325">
        <v>-15.7</v>
      </c>
      <c r="AR55" s="326">
        <v>-2.8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397240</v>
      </c>
      <c r="AN56" s="330">
        <v>130585</v>
      </c>
      <c r="AO56" s="331">
        <v>-29.8</v>
      </c>
      <c r="AP56" s="332">
        <v>122182</v>
      </c>
      <c r="AQ56" s="333">
        <v>-13.4</v>
      </c>
      <c r="AR56" s="334">
        <v>-16.399999999999999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659188</v>
      </c>
      <c r="AN57" s="322">
        <v>224366</v>
      </c>
      <c r="AO57" s="323">
        <v>-6.5</v>
      </c>
      <c r="AP57" s="324">
        <v>283153</v>
      </c>
      <c r="AQ57" s="325">
        <v>1.8</v>
      </c>
      <c r="AR57" s="326">
        <v>-8.3000000000000007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340673</v>
      </c>
      <c r="AN58" s="330">
        <v>115954</v>
      </c>
      <c r="AO58" s="331">
        <v>-11.2</v>
      </c>
      <c r="AP58" s="332">
        <v>127593</v>
      </c>
      <c r="AQ58" s="333">
        <v>4.4000000000000004</v>
      </c>
      <c r="AR58" s="334">
        <v>-15.6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634277</v>
      </c>
      <c r="AN59" s="322">
        <v>223258</v>
      </c>
      <c r="AO59" s="323">
        <v>-0.5</v>
      </c>
      <c r="AP59" s="324">
        <v>262169</v>
      </c>
      <c r="AQ59" s="325">
        <v>-7.4</v>
      </c>
      <c r="AR59" s="326">
        <v>6.9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322342</v>
      </c>
      <c r="AN60" s="330">
        <v>113461</v>
      </c>
      <c r="AO60" s="331">
        <v>-2.1</v>
      </c>
      <c r="AP60" s="332">
        <v>152658</v>
      </c>
      <c r="AQ60" s="333">
        <v>19.600000000000001</v>
      </c>
      <c r="AR60" s="334">
        <v>-21.7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862744</v>
      </c>
      <c r="AN61" s="337">
        <v>281723</v>
      </c>
      <c r="AO61" s="338">
        <v>-15.7</v>
      </c>
      <c r="AP61" s="339">
        <v>283428</v>
      </c>
      <c r="AQ61" s="340">
        <v>0.7</v>
      </c>
      <c r="AR61" s="326">
        <v>-16.399999999999999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531985</v>
      </c>
      <c r="AN62" s="330">
        <v>172636</v>
      </c>
      <c r="AO62" s="331">
        <v>-12.9</v>
      </c>
      <c r="AP62" s="332">
        <v>134466</v>
      </c>
      <c r="AQ62" s="333">
        <v>3.3</v>
      </c>
      <c r="AR62" s="334">
        <v>-16.2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nQmvi43/BNQWv3Mt7jfIlpjcarC5vXbPGVY1mzcM0WjL/hrnsV91KHd+8KF/ScCqPf9MZmutcLSjv7cwO5AUgQ==" saltValue="60MfAmC/CKNqT0i8IDUE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0" spans="125:125" ht="13.5" hidden="1" customHeight="1" x14ac:dyDescent="0.15"/>
    <row r="121" spans="125:125" ht="13.5" hidden="1" customHeight="1" x14ac:dyDescent="0.15">
      <c r="DU121" s="247"/>
    </row>
  </sheetData>
  <sheetProtection algorithmName="SHA-512" hashValue="JG/cDvmhLOlEcwK5XS/7dvbtvYhKAzWZmJ4r2iTNnUwZumMpAHBqf+KvTXl8XfHiJFbTb/6i/96z583REWGpPA==" saltValue="zXJIAa+tLM9nD5nnl2PZR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5"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rK6LKoL5hEUFV7mYMvPHdl2Ci4M6+0rCCIsBkIDbtSh7Rq7db18EC3vSeo4KIq4+jmAsaBOBNxtJoGDeMCI6Dg==" saltValue="9iLgZSkYxOW+CX5kl6l4k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75" zoomScaleNormal="75"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33.299999999999997</v>
      </c>
      <c r="G47" s="12">
        <v>30.69</v>
      </c>
      <c r="H47" s="12">
        <v>31.45</v>
      </c>
      <c r="I47" s="12">
        <v>31</v>
      </c>
      <c r="J47" s="13">
        <v>29.92</v>
      </c>
    </row>
    <row r="48" spans="2:10" ht="57.75" customHeight="1" x14ac:dyDescent="0.15">
      <c r="B48" s="14"/>
      <c r="C48" s="1141" t="s">
        <v>4</v>
      </c>
      <c r="D48" s="1141"/>
      <c r="E48" s="1142"/>
      <c r="F48" s="15">
        <v>5.38</v>
      </c>
      <c r="G48" s="16">
        <v>7.16</v>
      </c>
      <c r="H48" s="16">
        <v>4.54</v>
      </c>
      <c r="I48" s="16">
        <v>5.19</v>
      </c>
      <c r="J48" s="17">
        <v>7.23</v>
      </c>
    </row>
    <row r="49" spans="2:10" ht="57.75" customHeight="1" thickBot="1" x14ac:dyDescent="0.2">
      <c r="B49" s="18"/>
      <c r="C49" s="1143" t="s">
        <v>5</v>
      </c>
      <c r="D49" s="1143"/>
      <c r="E49" s="1144"/>
      <c r="F49" s="19">
        <v>3.31</v>
      </c>
      <c r="G49" s="20">
        <v>7.91</v>
      </c>
      <c r="H49" s="20" t="s">
        <v>533</v>
      </c>
      <c r="I49" s="20">
        <v>3.91</v>
      </c>
      <c r="J49" s="21">
        <v>5</v>
      </c>
    </row>
    <row r="50" spans="2:10" x14ac:dyDescent="0.15"/>
  </sheetData>
  <sheetProtection algorithmName="SHA-512" hashValue="lGkSXpAcE6hCCwaUrQZpLNelS6TiPyQ8NNW9lnqm2ThQO/6I1cafLtU945KgurWedktimj8i+v5A31TtBDHo8A==" saltValue="BkbJXIU9I6HeArxfuze9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芳賀　睦</cp:lastModifiedBy>
  <cp:lastPrinted>2026-03-11T01:28:17Z</cp:lastPrinted>
  <dcterms:created xsi:type="dcterms:W3CDTF">2026-02-26T09:29:16Z</dcterms:created>
  <dcterms:modified xsi:type="dcterms:W3CDTF">2026-03-11T01:30:55Z</dcterms:modified>
  <cp:category/>
</cp:coreProperties>
</file>