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35 財政情報の開示\平成30年度（H29決算分）\03_市町村回答\30◎柳津町\"/>
    </mc:Choice>
  </mc:AlternateContent>
  <bookViews>
    <workbookView xWindow="-15" yWindow="-15" windowWidth="19215" windowHeight="126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E38" i="10" s="1"/>
  <c r="BE39" i="10" s="1"/>
  <c r="BE40" i="10" s="1"/>
  <c r="BW34" i="10"/>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<sst xmlns="http://schemas.openxmlformats.org/spreadsheetml/2006/main" count="1037" uniqueCount="572">
  <si>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</si>
  <si>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</si>
  <si>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</si>
  <si>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</si>
  <si>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</si>
  <si>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</si>
  <si>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</si>
  <si>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</si>
  <si>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</si>
  <si>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</si>
  <si>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</si>
  <si>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</si>
  <si>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</si>
  <si>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</si>
  <si>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</si>
  <si>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</si>
  <si>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</si>
  <si>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</si>
  <si>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</si>
  <si>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</si>
  <si>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</si>
  <si>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</si>
  <si>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</si>
  <si>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</si>
  <si>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</si>
  <si>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</si>
  <si>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</si>
  <si>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</si>
  <si>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</si>
  <si>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</si>
  <si>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</si>
  <si>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</si>
  <si>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</si>
  <si>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</si>
  <si>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</si>
  <si>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</si>
  <si>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</si>
  <si>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</si>
  <si>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</si>
  <si>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</si>
  <si>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</si>
  <si>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</si>
  <si>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</si>
  <si>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</si>
  <si>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</si>
  <si>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</si>
  <si>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</si>
  <si>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</si>
  <si>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</si>
  <si>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</si>
  <si>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</si>
  <si>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</si>
  <si>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</si>
  <si>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</si>
  <si>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</si>
  <si>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</si>
  <si>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</si>
  <si>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</si>
  <si>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</si>
  <si>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</si>
  <si>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</si>
  <si>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</si>
  <si>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</si>
  <si>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</si>
  <si>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</si>
  <si>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</si>
  <si>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</si>
  <si>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</si>
  <si>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</si>
  <si>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</si>
  <si>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</si>
  <si>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</si>
  <si>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</si>
  <si>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</si>
  <si>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</si>
  <si>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</si>
  <si>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</si>
  <si>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</si>
  <si>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</si>
  <si>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</si>
  <si>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</si>
  <si>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</si>
  <si>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</si>
  <si>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</si>
  <si>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</si>
  <si>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</si>
  <si>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</si>
  <si>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</si>
  <si>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</si>
  <si>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</si>
  <si>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</si>
  <si>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</si>
  <si>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柳津町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</si>
  <si>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</si>
  <si>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</si>
  <si>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</si>
  <si>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</si>
  <si>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</si>
  <si>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</si>
  <si>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</si>
  <si>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</si>
  <si>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</si>
  <si>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</si>
  <si>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</si>
  <si>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</si>
  <si>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</si>
  <si>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</si>
  <si>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</si>
  <si>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</si>
  <si>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</si>
  <si>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</si>
  <si>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</si>
  <si>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</si>
  <si>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</si>
  <si>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</si>
  <si>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</si>
  <si>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</si>
  <si>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</si>
  <si>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</si>
  <si>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</si>
  <si>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</si>
  <si>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</si>
  <si>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</si>
  <si>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</si>
  <si>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</si>
  <si>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</si>
  <si>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</si>
  <si>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</si>
  <si>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</si>
  <si>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</si>
  <si>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</si>
  <si>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</si>
  <si>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</si>
  <si>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</si>
  <si>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</si>
  <si>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</si>
  <si>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</si>
  <si>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</si>
  <si>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</si>
  <si>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</si>
  <si>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</si>
  <si>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</si>
  <si>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</si>
  <si>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</si>
  <si>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</si>
  <si>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</si>
  <si>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</si>
  <si>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</si>
  <si>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</si>
  <si>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</si>
  <si>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</si>
  <si>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</si>
  <si>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</si>
  <si>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</si>
  <si>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</si>
  <si>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</si>
  <si>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</si>
  <si>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</si>
  <si>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</si>
  <si>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</si>
  <si>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</si>
  <si>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</si>
  <si>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</si>
  <si>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</si>
  <si>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</si>
  <si>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</si>
  <si>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</si>
  <si>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</si>
  <si>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</si>
  <si>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</si>
  <si>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</si>
  <si>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</si>
  <si>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</si>
  <si>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</si>
  <si>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</si>
  <si>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</si>
  <si>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</si>
  <si>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</si>
  <si>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</si>
  <si>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</si>
  <si>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</si>
  <si>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</si>
  <si>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</si>
  <si>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</si>
  <si>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</si>
  <si>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</si>
  <si>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</si>
  <si>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</si>
  <si>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</si>
  <si>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</si>
  <si>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</si>
  <si>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</si>
  <si>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</si>
  <si>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</si>
  <si>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</si>
  <si>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</si>
  <si>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</si>
  <si>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</si>
  <si>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</si>
  <si>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</si>
  <si>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</si>
  <si>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</si>
  <si>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</si>
  <si>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</si>
  <si>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</si>
  <si>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</si>
  <si>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</si>
  <si>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</si>
  <si>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福島県柳津町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</si>
  <si>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</si>
  <si>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</si>
  <si>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</si>
  <si>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</si>
  <si>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</si>
  <si>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</si>
  <si>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</si>
  <si>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</si>
  <si>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</si>
  <si>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</si>
  <si>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</si>
  <si>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</si>
  <si>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</si>
  <si>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</si>
  <si>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</si>
  <si>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</si>
  <si>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</si>
  <si>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</si>
  <si>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</si>
  <si>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</si>
  <si>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</si>
  <si>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</si>
  <si>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</si>
  <si>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</si>
  <si>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</si>
  <si>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</si>
  <si>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</si>
  <si>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</si>
  <si>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</si>
  <si>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</si>
  <si>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</si>
  <si>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</si>
  <si>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</si>
  <si>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</si>
  <si>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</si>
  <si>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</si>
  <si>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</si>
  <si>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</si>
  <si>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</si>
  <si>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</si>
  <si>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</si>
  <si>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</si>
  <si>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</si>
  <si>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</si>
  <si>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</si>
  <si>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</si>
  <si>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</si>
  <si>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</si>
  <si>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</si>
  <si>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</si>
  <si>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</si>
  <si>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</si>
  <si>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</si>
  <si>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</si>
  <si>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</si>
  <si>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</si>
  <si>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</si>
  <si>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</si>
  <si>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</si>
  <si>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</si>
  <si>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</si>
  <si>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</si>
  <si>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</si>
  <si>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</si>
  <si>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</si>
  <si>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</si>
  <si>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</si>
  <si>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</si>
  <si>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</si>
  <si>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</si>
  <si>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</si>
  <si>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</si>
  <si>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</si>
  <si>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</si>
  <si>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</si>
  <si>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</si>
  <si>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</si>
  <si>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</si>
  <si>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</si>
  <si>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</si>
  <si>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</si>
  <si>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</si>
  <si>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</si>
  <si>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</si>
  <si>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</si>
  <si>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</si>
  <si>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</si>
  <si>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</si>
  <si>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</si>
  <si>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</si>
  <si>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</si>
  <si>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</si>
  <si>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</si>
  <si>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</si>
  <si>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</si>
  <si>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</si>
  <si>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</si>
  <si>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</si>
  <si>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</si>
  <si>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</si>
  <si>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</si>
  <si>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</si>
  <si>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</si>
  <si>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</si>
  <si>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</si>
  <si>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</si>
  <si>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</si>
  <si>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</si>
  <si>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</si>
  <si>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</si>
  <si>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</si>
  <si>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</si>
  <si>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</si>
  <si>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</si>
  <si>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</si>
  <si>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</si>
  <si>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</si>
  <si>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</si>
  <si>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</si>
  <si>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</si>
  <si>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</si>
  <si>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</si>
  <si>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</si>
  <si>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</si>
  <si>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</si>
  <si>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</si>
  <si>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</si>
  <si>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</si>
  <si>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</si>
  <si>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</si>
  <si>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</si>
  <si>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</si>
  <si>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</si>
  <si>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</si>
  <si>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</si>
  <si>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</si>
  <si>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</si>
  <si>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</si>
  <si>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</si>
  <si>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</si>
  <si>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</si>
  <si>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</si>
  <si>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</si>
  <si>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</si>
  <si>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</si>
  <si>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</si>
  <si>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</si>
  <si>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</si>
  <si>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</si>
  <si>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福島県柳津町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</si>
  <si>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</si>
  <si>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</si>
  <si>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</si>
  <si>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</si>
  <si>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</si>
  <si>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</si>
  <si>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</si>
  <si>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</si>
  <si>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</si>
  <si>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</si>
  <si>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</si>
  <si>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</si>
  <si>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</si>
  <si>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</si>
  <si>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</si>
  <si>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</si>
  <si>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</si>
  <si>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</si>
  <si>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</si>
  <si>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</si>
  <si>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</si>
  <si>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</si>
  <si>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</si>
  <si>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</si>
  <si>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</si>
  <si>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</si>
  <si>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</si>
  <si>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</si>
  <si>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</si>
  <si>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</si>
  <si>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</si>
  <si>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</si>
  <si>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</si>
  <si>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</si>
  <si>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</si>
  <si>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</si>
  <si>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</si>
  <si>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</si>
  <si>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</si>
  <si>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</si>
  <si>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下水道事業特別会計</t>
    <phoneticPr fontId="5"/>
  </si>
  <si>
    <t>簡易排水事業特別会計</t>
    <phoneticPr fontId="5"/>
  </si>
  <si>
    <t>林業集落排水事業特別会計</t>
    <phoneticPr fontId="5"/>
  </si>
  <si>
    <t>町営スキー場事業特別会計</t>
    <phoneticPr fontId="5"/>
  </si>
  <si>
    <t>土地取得事業特別会計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</si>
  <si>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</si>
  <si>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</si>
  <si>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</si>
  <si>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</si>
  <si>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</si>
  <si>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</si>
  <si>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</si>
  <si>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</si>
  <si>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</si>
  <si>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</si>
  <si>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</si>
  <si>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</si>
  <si>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</si>
  <si>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</si>
  <si>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</si>
  <si>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</si>
  <si>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</si>
  <si>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</si>
  <si>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</si>
  <si>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</si>
  <si>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</si>
  <si>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</si>
  <si>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</si>
  <si>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</si>
  <si>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</si>
  <si>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</si>
  <si>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</si>
  <si>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</si>
  <si>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</si>
  <si>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</si>
  <si>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</si>
  <si>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</si>
  <si>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</si>
  <si>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</si>
  <si>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</si>
  <si>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</si>
  <si>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</si>
  <si>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</si>
  <si>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</si>
  <si>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</si>
  <si>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</si>
  <si>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</si>
  <si>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</si>
  <si>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</si>
  <si>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</si>
  <si>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</si>
  <si>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</si>
  <si>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</si>
  <si>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</si>
  <si>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</si>
  <si>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</si>
  <si>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</si>
  <si>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</si>
  <si>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</si>
  <si>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</si>
  <si>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</si>
  <si>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</si>
  <si>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</si>
  <si>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</si>
  <si>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</si>
  <si>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</si>
  <si>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</si>
  <si>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</si>
  <si>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</si>
  <si>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</si>
  <si>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</si>
  <si>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</si>
  <si>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</si>
  <si>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</si>
  <si>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</si>
  <si>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</si>
  <si>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</si>
  <si>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</si>
  <si>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</si>
  <si>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</si>
  <si>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</si>
  <si>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</si>
  <si>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</si>
  <si>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</si>
  <si>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</si>
  <si>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</si>
  <si>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</si>
  <si>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</si>
  <si>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</si>
  <si>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</si>
  <si>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</si>
  <si>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</si>
  <si>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</si>
  <si>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</si>
  <si>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</si>
  <si>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</si>
  <si>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</si>
  <si>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</si>
  <si>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</si>
  <si>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</si>
  <si>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</si>
  <si>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</si>
  <si>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</si>
  <si>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</si>
  <si>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</si>
  <si>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</si>
  <si>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</si>
  <si>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</si>
  <si>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</si>
  <si>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</si>
  <si>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</si>
  <si>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</si>
  <si>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</si>
  <si>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</si>
  <si>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</si>
  <si>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</si>
  <si>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</si>
  <si>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</si>
  <si>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</si>
  <si>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</si>
  <si>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</si>
  <si>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</si>
  <si>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</si>
  <si>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</si>
  <si>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</si>
  <si>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</si>
  <si>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</si>
  <si>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</si>
  <si>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</si>
  <si>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</si>
  <si>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</si>
  <si>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</si>
  <si>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</si>
  <si>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</si>
  <si>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</si>
  <si>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</si>
  <si>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</si>
  <si>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</si>
  <si>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</si>
  <si>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</si>
  <si>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</si>
  <si>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</si>
  <si>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</si>
  <si>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</si>
  <si>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</si>
  <si>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</si>
  <si>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</si>
  <si>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</si>
  <si>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介護保険特別会計</t>
  </si>
  <si>
    <t>国民健康保険特別会計(事業勘定)</t>
  </si>
  <si>
    <t>土地取得事業特別会計</t>
  </si>
  <si>
    <t>国民健康保険特別会計(施設勘定)</t>
  </si>
  <si>
    <t>簡易水道事業特別会計</t>
  </si>
  <si>
    <t>農業集落排水事業特別会計</t>
  </si>
  <si>
    <t>後期高齢者医療特別会計</t>
  </si>
  <si>
    <t>その他会計（赤字）</t>
  </si>
  <si>
    <t>その他会計（黒字）</t>
  </si>
  <si>
    <t>会津若松地方広域市町村圏整備組合一般会計</t>
  </si>
  <si>
    <t>会津若松地方広域市町村圏整備組合企業会計</t>
    <rPh sb="16" eb="18">
      <t>キギョウ</t>
    </rPh>
    <phoneticPr fontId="5"/>
  </si>
  <si>
    <t>福島県後期高齢者医療広域連合一般会計</t>
  </si>
  <si>
    <t>福島県後期高齢者医療広域連合後期高齢者医療特別会計</t>
  </si>
  <si>
    <t>福島県市町村総合事務組合一般会計</t>
  </si>
  <si>
    <t>福島県市町村総合事務組合消防補償等特別会計</t>
  </si>
  <si>
    <t>福島県市町村総合事務組合消防賞じゅつ金特別会計</t>
  </si>
  <si>
    <t>福島県市町村総合事務組合非常勤職員公務災害補償特別会計</t>
  </si>
  <si>
    <t>福島県市町村総合事務組合自治会館管理特別会計</t>
  </si>
  <si>
    <t>公共施設整備基金</t>
    <rPh sb="0" eb="2">
      <t>コウキョウ</t>
    </rPh>
    <rPh sb="2" eb="4">
      <t>シセツ</t>
    </rPh>
    <rPh sb="4" eb="6">
      <t>セイビ</t>
    </rPh>
    <rPh sb="6" eb="8">
      <t>キキン</t>
    </rPh>
    <phoneticPr fontId="11"/>
  </si>
  <si>
    <t>雇用対策基金</t>
    <rPh sb="0" eb="2">
      <t>コヨウ</t>
    </rPh>
    <rPh sb="2" eb="4">
      <t>タイサク</t>
    </rPh>
    <rPh sb="4" eb="6">
      <t>キキン</t>
    </rPh>
    <phoneticPr fontId="11"/>
  </si>
  <si>
    <t>ふれあい福祉基金</t>
    <rPh sb="4" eb="6">
      <t>フクシ</t>
    </rPh>
    <rPh sb="6" eb="8">
      <t>キキン</t>
    </rPh>
    <phoneticPr fontId="11"/>
  </si>
  <si>
    <t>国際交流基金</t>
    <rPh sb="0" eb="2">
      <t>コクサイ</t>
    </rPh>
    <rPh sb="2" eb="4">
      <t>コウリュウ</t>
    </rPh>
    <rPh sb="4" eb="6">
      <t>キキン</t>
    </rPh>
    <phoneticPr fontId="11"/>
  </si>
  <si>
    <t>温泉開発基金</t>
    <rPh sb="0" eb="2">
      <t>オンセン</t>
    </rPh>
    <rPh sb="2" eb="4">
      <t>カイハツ</t>
    </rPh>
    <rPh sb="4" eb="6">
      <t>キキン</t>
    </rPh>
    <phoneticPr fontId="11"/>
  </si>
  <si>
    <t>やないづ振興公社</t>
    <rPh sb="4" eb="6">
      <t>シンコウ</t>
    </rPh>
    <rPh sb="6" eb="8">
      <t>コウシャ</t>
    </rPh>
    <phoneticPr fontId="2"/>
  </si>
  <si>
    <t>会津やないづ温泉開発㈱</t>
    <rPh sb="0" eb="2">
      <t>アイヅ</t>
    </rPh>
    <rPh sb="6" eb="8">
      <t>オンセン</t>
    </rPh>
    <rPh sb="8" eb="10">
      <t>カイハツ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</si>
</sst>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237994</c:v>
                </c:pt>
                <c:pt idx="4">
                  <c:v>267911</c:v>
                </c:pt>
              </c:numCache>
            </c:numRef>
          </c:val>
          <c:smooth val="0"/>
          <c:extLst xmlns:c16r2="http://schemas.microsoft.com/office/drawing/2015/06/chart">
            <c:ext xmlns:c16="http://schemas.microsoft.com/office/drawing/2014/chart" uri="{C3380CC4-5D6E-409C-BE32-E72D297353CC}">
              <c16:uniqueId val="{00000000-B9C5-4DB0-AA43-A5AEA07F19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139354</c:v>
                </c:pt>
                <c:pt idx="1">
                  <c:v>331675</c:v>
                </c:pt>
                <c:pt idx="2">
                  <c:v>220428</c:v>
                </c:pt>
                <c:pt idx="3">
                  <c:v>187702</c:v>
                </c:pt>
                <c:pt idx="4">
                  <c:v>343243</c:v>
                </c:pt>
              </c:numCache>
            </c:numRef>
          </c:val>
          <c:smooth val="0"/>
          <c:extLst xmlns:c16r2="http://schemas.microsoft.com/office/drawing/2015/06/chart">
            <c:ext xmlns:c16="http://schemas.microsoft.com/office/drawing/2014/chart" uri="{C3380CC4-5D6E-409C-BE32-E72D297353CC}">
              <c16:uniqueId val="{00000001-B9C5-4DB0-AA43-A5AEA07F1925}"/>
            </c:ext>
          </c:extLst>
        </c:ser>
        <c:dLbls>
          <c:showLegendKey val="0"/>
          <c:showVal val="0"/>
          <c:showCatName val="0"/>
          <c:showSerName val="0"/>
          <c:showPercent val="0"/>
          <c:showBubbleSize val="0"/>
        </c:dLbls>
        <c:marker val="1"/>
        <c:smooth val="0"/>
        <c:axId val="259927864"/>
        <c:axId val="417238104"/>
      </c:lineChart>
      <c:catAx>
        <c:axId val="259927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7238104"/>
        <c:crosses val="autoZero"/>
        <c:auto val="1"/>
        <c:lblAlgn val="ctr"/>
        <c:lblOffset val="100"/>
        <c:tickLblSkip val="1"/>
        <c:tickMarkSkip val="1"/>
        <c:noMultiLvlLbl val="0"/>
      </c:catAx>
      <c:valAx>
        <c:axId val="41723810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9927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5.94</c:v>
                </c:pt>
                <c:pt idx="1">
                  <c:v>6.82</c:v>
                </c:pt>
                <c:pt idx="2">
                  <c:v>4.0999999999999996</c:v>
                </c:pt>
                <c:pt idx="3">
                  <c:v>6.95</c:v>
                </c:pt>
                <c:pt idx="4">
                  <c:v>7.55</c:v>
                </c:pt>
              </c:numCache>
            </c:numRef>
          </c:val>
          <c:extLst xmlns:c16r2="http://schemas.microsoft.com/office/drawing/2015/06/chart">
            <c:ext xmlns:c16="http://schemas.microsoft.com/office/drawing/2014/chart" uri="{C3380CC4-5D6E-409C-BE32-E72D297353CC}">
              <c16:uniqueId val="{00000000-C485-4684-AF99-4725F7F723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25.44</c:v>
                </c:pt>
                <c:pt idx="1">
                  <c:v>29.35</c:v>
                </c:pt>
                <c:pt idx="2">
                  <c:v>28.77</c:v>
                </c:pt>
                <c:pt idx="3">
                  <c:v>31.22</c:v>
                </c:pt>
                <c:pt idx="4">
                  <c:v>31.93</c:v>
                </c:pt>
              </c:numCache>
            </c:numRef>
          </c:val>
          <c:extLst xmlns:c16r2="http://schemas.microsoft.com/office/drawing/2015/06/chart">
            <c:ext xmlns:c16="http://schemas.microsoft.com/office/drawing/2014/chart" uri="{C3380CC4-5D6E-409C-BE32-E72D297353CC}">
              <c16:uniqueId val="{00000001-C485-4684-AF99-4725F7F723EF}"/>
            </c:ext>
          </c:extLst>
        </c:ser>
        <c:dLbls>
          <c:showLegendKey val="0"/>
          <c:showVal val="0"/>
          <c:showCatName val="0"/>
          <c:showSerName val="0"/>
          <c:showPercent val="0"/>
          <c:showBubbleSize val="0"/>
        </c:dLbls>
        <c:gapWidth val="250"/>
        <c:overlap val="100"/>
        <c:axId val="424000152"/>
        <c:axId val="424990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8.07</c:v>
                </c:pt>
                <c:pt idx="1">
                  <c:v>0.7</c:v>
                </c:pt>
                <c:pt idx="2">
                  <c:v>2.62</c:v>
                </c:pt>
                <c:pt idx="3">
                  <c:v>2.81</c:v>
                </c:pt>
                <c:pt idx="4">
                  <c:v>5.32</c:v>
                </c:pt>
              </c:numCache>
            </c:numRef>
          </c:val>
          <c:smooth val="0"/>
          <c:extLst xmlns:c16r2="http://schemas.microsoft.com/office/drawing/2015/06/chart">
            <c:ext xmlns:c16="http://schemas.microsoft.com/office/drawing/2014/chart" uri="{C3380CC4-5D6E-409C-BE32-E72D297353CC}">
              <c16:uniqueId val="{00000002-C485-4684-AF99-4725F7F723EF}"/>
            </c:ext>
          </c:extLst>
        </c:ser>
        <c:dLbls>
          <c:showLegendKey val="0"/>
          <c:showVal val="0"/>
          <c:showCatName val="0"/>
          <c:showSerName val="0"/>
          <c:showPercent val="0"/>
          <c:showBubbleSize val="0"/>
        </c:dLbls>
        <c:marker val="1"/>
        <c:smooth val="0"/>
        <c:axId val="424000152"/>
        <c:axId val="424990240"/>
      </c:lineChart>
      <c:catAx>
        <c:axId val="42400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4990240"/>
        <c:crosses val="autoZero"/>
        <c:auto val="1"/>
        <c:lblAlgn val="ctr"/>
        <c:lblOffset val="100"/>
        <c:tickLblSkip val="1"/>
        <c:tickMarkSkip val="1"/>
        <c:noMultiLvlLbl val="0"/>
      </c:catAx>
      <c:valAx>
        <c:axId val="424990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00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7.0000000000000007E-2</c:v>
                </c:pt>
                <c:pt idx="4">
                  <c:v>#N/A</c:v>
                </c:pt>
                <c:pt idx="5">
                  <c:v>7.0000000000000007E-2</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0-CA86-4C86-BBE1-FF0E6534C0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A86-4C86-BBE1-FF0E6534C05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0.05</c:v>
                </c:pt>
                <c:pt idx="4">
                  <c:v>#N/A</c:v>
                </c:pt>
                <c:pt idx="5">
                  <c:v>0.05</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CA86-4C86-BBE1-FF0E6534C05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0.03</c:v>
                </c:pt>
                <c:pt idx="4">
                  <c:v>#N/A</c:v>
                </c:pt>
                <c:pt idx="5">
                  <c:v>0.05</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3-CA86-4C86-BBE1-FF0E6534C05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0.36</c:v>
                </c:pt>
                <c:pt idx="4">
                  <c:v>#N/A</c:v>
                </c:pt>
                <c:pt idx="5">
                  <c:v>0.31</c:v>
                </c:pt>
                <c:pt idx="6">
                  <c:v>#N/A</c:v>
                </c:pt>
                <c:pt idx="7">
                  <c:v>6.31</c:v>
                </c:pt>
                <c:pt idx="8">
                  <c:v>#N/A</c:v>
                </c:pt>
                <c:pt idx="9">
                  <c:v>0.04</c:v>
                </c:pt>
              </c:numCache>
            </c:numRef>
          </c:val>
          <c:extLst xmlns:c16r2="http://schemas.microsoft.com/office/drawing/2015/06/chart">
            <c:ext xmlns:c16="http://schemas.microsoft.com/office/drawing/2014/chart" uri="{C3380CC4-5D6E-409C-BE32-E72D297353CC}">
              <c16:uniqueId val="{00000004-CA86-4C86-BBE1-FF0E6534C05A}"/>
            </c:ext>
          </c:extLst>
        </c:ser>
        <c:ser>
          <c:idx val="5"/>
          <c:order val="5"/>
          <c:tx>
            <c:strRef>
              <c:f>データシート!$A$32</c:f>
              <c:strCache>
                <c:ptCount val="1"/>
                <c:pt idx="0">
                  <c:v>国民健康保険特別会計(施設勘定)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0.37</c:v>
                </c:pt>
                <c:pt idx="4">
                  <c:v>#N/A</c:v>
                </c:pt>
                <c:pt idx="5">
                  <c:v>0.54</c:v>
                </c:pt>
                <c:pt idx="6">
                  <c:v>#N/A</c:v>
                </c:pt>
                <c:pt idx="7">
                  <c:v>0.24</c:v>
                </c:pt>
                <c:pt idx="8">
                  <c:v>#N/A</c:v>
                </c:pt>
                <c:pt idx="9">
                  <c:v>0.36</c:v>
                </c:pt>
              </c:numCache>
            </c:numRef>
          </c:val>
          <c:extLst xmlns:c16r2="http://schemas.microsoft.com/office/drawing/2015/06/chart">
            <c:ext xmlns:c16="http://schemas.microsoft.com/office/drawing/2014/chart" uri="{C3380CC4-5D6E-409C-BE32-E72D297353CC}">
              <c16:uniqueId val="{00000005-CA86-4C86-BBE1-FF0E6534C05A}"/>
            </c:ext>
          </c:extLst>
        </c:ser>
        <c:ser>
          <c:idx val="6"/>
          <c:order val="6"/>
          <c:tx>
            <c:strRef>
              <c:f>データシート!$A$33</c:f>
              <c:strCache>
                <c:ptCount val="1"/>
                <c:pt idx="0">
                  <c:v>土地取得事業特別会計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0.52</c:v>
                </c:pt>
                <c:pt idx="4">
                  <c:v>#N/A</c:v>
                </c:pt>
                <c:pt idx="5">
                  <c:v>0.51</c:v>
                </c:pt>
                <c:pt idx="6">
                  <c:v>#N/A</c:v>
                </c:pt>
                <c:pt idx="7">
                  <c:v>0.38</c:v>
                </c:pt>
                <c:pt idx="8">
                  <c:v>#N/A</c:v>
                </c:pt>
                <c:pt idx="9">
                  <c:v>0.39</c:v>
                </c:pt>
              </c:numCache>
            </c:numRef>
          </c:val>
          <c:extLst xmlns:c16r2="http://schemas.microsoft.com/office/drawing/2015/06/chart">
            <c:ext xmlns:c16="http://schemas.microsoft.com/office/drawing/2014/chart" uri="{C3380CC4-5D6E-409C-BE32-E72D297353CC}">
              <c16:uniqueId val="{00000006-CA86-4C86-BBE1-FF0E6534C05A}"/>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0.55000000000000004</c:v>
                </c:pt>
                <c:pt idx="2">
                  <c:v>#N/A</c:v>
                </c:pt>
                <c:pt idx="3">
                  <c:v>1.61</c:v>
                </c:pt>
                <c:pt idx="4">
                  <c:v>#N/A</c:v>
                </c:pt>
                <c:pt idx="5">
                  <c:v>0.69</c:v>
                </c:pt>
                <c:pt idx="6">
                  <c:v>#N/A</c:v>
                </c:pt>
                <c:pt idx="7">
                  <c:v>0.32</c:v>
                </c:pt>
                <c:pt idx="8">
                  <c:v>#N/A</c:v>
                </c:pt>
                <c:pt idx="9">
                  <c:v>0.55000000000000004</c:v>
                </c:pt>
              </c:numCache>
            </c:numRef>
          </c:val>
          <c:extLst xmlns:c16r2="http://schemas.microsoft.com/office/drawing/2015/06/chart">
            <c:ext xmlns:c16="http://schemas.microsoft.com/office/drawing/2014/chart" uri="{C3380CC4-5D6E-409C-BE32-E72D297353CC}">
              <c16:uniqueId val="{00000007-CA86-4C86-BBE1-FF0E6534C05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0.52</c:v>
                </c:pt>
                <c:pt idx="2">
                  <c:v>#N/A</c:v>
                </c:pt>
                <c:pt idx="3">
                  <c:v>1.03</c:v>
                </c:pt>
                <c:pt idx="4">
                  <c:v>#N/A</c:v>
                </c:pt>
                <c:pt idx="5">
                  <c:v>1.39</c:v>
                </c:pt>
                <c:pt idx="6">
                  <c:v>#N/A</c:v>
                </c:pt>
                <c:pt idx="7">
                  <c:v>1.21</c:v>
                </c:pt>
                <c:pt idx="8">
                  <c:v>#N/A</c:v>
                </c:pt>
                <c:pt idx="9">
                  <c:v>1.82</c:v>
                </c:pt>
              </c:numCache>
            </c:numRef>
          </c:val>
          <c:extLst xmlns:c16r2="http://schemas.microsoft.com/office/drawing/2015/06/chart">
            <c:ext xmlns:c16="http://schemas.microsoft.com/office/drawing/2014/chart" uri="{C3380CC4-5D6E-409C-BE32-E72D297353CC}">
              <c16:uniqueId val="{00000008-CA86-4C86-BBE1-FF0E6534C0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5.94</c:v>
                </c:pt>
                <c:pt idx="2">
                  <c:v>#N/A</c:v>
                </c:pt>
                <c:pt idx="3">
                  <c:v>6.81</c:v>
                </c:pt>
                <c:pt idx="4">
                  <c:v>#N/A</c:v>
                </c:pt>
                <c:pt idx="5">
                  <c:v>4.0999999999999996</c:v>
                </c:pt>
                <c:pt idx="6">
                  <c:v>#N/A</c:v>
                </c:pt>
                <c:pt idx="7">
                  <c:v>6.95</c:v>
                </c:pt>
                <c:pt idx="8">
                  <c:v>#N/A</c:v>
                </c:pt>
                <c:pt idx="9">
                  <c:v>7.54</c:v>
                </c:pt>
              </c:numCache>
            </c:numRef>
          </c:val>
          <c:extLst xmlns:c16r2="http://schemas.microsoft.com/office/drawing/2015/06/chart">
            <c:ext xmlns:c16="http://schemas.microsoft.com/office/drawing/2014/chart" uri="{C3380CC4-5D6E-409C-BE32-E72D297353CC}">
              <c16:uniqueId val="{00000009-CA86-4C86-BBE1-FF0E6534C05A}"/>
            </c:ext>
          </c:extLst>
        </c:ser>
        <c:dLbls>
          <c:showLegendKey val="0"/>
          <c:showVal val="0"/>
          <c:showCatName val="0"/>
          <c:showSerName val="0"/>
          <c:showPercent val="0"/>
          <c:showBubbleSize val="0"/>
        </c:dLbls>
        <c:gapWidth val="150"/>
        <c:overlap val="100"/>
        <c:axId val="417199184"/>
        <c:axId val="427461472"/>
      </c:barChart>
      <c:catAx>
        <c:axId val="41719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461472"/>
        <c:crosses val="autoZero"/>
        <c:auto val="1"/>
        <c:lblAlgn val="ctr"/>
        <c:lblOffset val="100"/>
        <c:tickLblSkip val="1"/>
        <c:tickMarkSkip val="1"/>
        <c:noMultiLvlLbl val="0"/>
      </c:catAx>
      <c:valAx>
        <c:axId val="427461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19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504</c:v>
                </c:pt>
                <c:pt idx="5">
                  <c:v>507</c:v>
                </c:pt>
                <c:pt idx="8">
                  <c:v>463</c:v>
                </c:pt>
                <c:pt idx="11">
                  <c:v>458</c:v>
                </c:pt>
                <c:pt idx="14">
                  <c:v>465</c:v>
                </c:pt>
              </c:numCache>
            </c:numRef>
          </c:val>
          <c:extLst xmlns:c16r2="http://schemas.microsoft.com/office/drawing/2015/06/chart">
            <c:ext xmlns:c16="http://schemas.microsoft.com/office/drawing/2014/chart" uri="{C3380CC4-5D6E-409C-BE32-E72D297353CC}">
              <c16:uniqueId val="{00000000-70ED-4367-999C-8DDC9C8B36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ED-4367-999C-8DDC9C8B36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9</c:v>
                </c:pt>
                <c:pt idx="3">
                  <c:v>8</c:v>
                </c:pt>
                <c:pt idx="6">
                  <c:v>7</c:v>
                </c:pt>
                <c:pt idx="9">
                  <c:v>6</c:v>
                </c:pt>
                <c:pt idx="12">
                  <c:v>5</c:v>
                </c:pt>
              </c:numCache>
            </c:numRef>
          </c:val>
          <c:extLst xmlns:c16r2="http://schemas.microsoft.com/office/drawing/2015/06/chart">
            <c:ext xmlns:c16="http://schemas.microsoft.com/office/drawing/2014/chart" uri="{C3380CC4-5D6E-409C-BE32-E72D297353CC}">
              <c16:uniqueId val="{00000002-70ED-4367-999C-8DDC9C8B36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3</c:v>
                </c:pt>
                <c:pt idx="6">
                  <c:v>3</c:v>
                </c:pt>
                <c:pt idx="9">
                  <c:v>3</c:v>
                </c:pt>
                <c:pt idx="12">
                  <c:v>2</c:v>
                </c:pt>
              </c:numCache>
            </c:numRef>
          </c:val>
          <c:extLst xmlns:c16r2="http://schemas.microsoft.com/office/drawing/2015/06/chart">
            <c:ext xmlns:c16="http://schemas.microsoft.com/office/drawing/2014/chart" uri="{C3380CC4-5D6E-409C-BE32-E72D297353CC}">
              <c16:uniqueId val="{00000003-70ED-4367-999C-8DDC9C8B36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146</c:v>
                </c:pt>
                <c:pt idx="6">
                  <c:v>137</c:v>
                </c:pt>
                <c:pt idx="9">
                  <c:v>138</c:v>
                </c:pt>
                <c:pt idx="12">
                  <c:v>141</c:v>
                </c:pt>
              </c:numCache>
            </c:numRef>
          </c:val>
          <c:extLst xmlns:c16r2="http://schemas.microsoft.com/office/drawing/2015/06/chart">
            <c:ext xmlns:c16="http://schemas.microsoft.com/office/drawing/2014/chart" uri="{C3380CC4-5D6E-409C-BE32-E72D297353CC}">
              <c16:uniqueId val="{00000004-70ED-4367-999C-8DDC9C8B36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ED-4367-999C-8DDC9C8B36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ED-4367-999C-8DDC9C8B36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448</c:v>
                </c:pt>
                <c:pt idx="3">
                  <c:v>431</c:v>
                </c:pt>
                <c:pt idx="6">
                  <c:v>390</c:v>
                </c:pt>
                <c:pt idx="9">
                  <c:v>398</c:v>
                </c:pt>
                <c:pt idx="12">
                  <c:v>405</c:v>
                </c:pt>
              </c:numCache>
            </c:numRef>
          </c:val>
          <c:extLst xmlns:c16r2="http://schemas.microsoft.com/office/drawing/2015/06/chart">
            <c:ext xmlns:c16="http://schemas.microsoft.com/office/drawing/2014/chart" uri="{C3380CC4-5D6E-409C-BE32-E72D297353CC}">
              <c16:uniqueId val="{00000007-70ED-4367-999C-8DDC9C8B36D0}"/>
            </c:ext>
          </c:extLst>
        </c:ser>
        <c:dLbls>
          <c:showLegendKey val="0"/>
          <c:showVal val="0"/>
          <c:showCatName val="0"/>
          <c:showSerName val="0"/>
          <c:showPercent val="0"/>
          <c:showBubbleSize val="0"/>
        </c:dLbls>
        <c:gapWidth val="100"/>
        <c:overlap val="100"/>
        <c:axId val="424192152"/>
        <c:axId val="427867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110</c:v>
                </c:pt>
                <c:pt idx="2">
                  <c:v>#N/A</c:v>
                </c:pt>
                <c:pt idx="3">
                  <c:v>#N/A</c:v>
                </c:pt>
                <c:pt idx="4">
                  <c:v>81</c:v>
                </c:pt>
                <c:pt idx="5">
                  <c:v>#N/A</c:v>
                </c:pt>
                <c:pt idx="6">
                  <c:v>#N/A</c:v>
                </c:pt>
                <c:pt idx="7">
                  <c:v>74</c:v>
                </c:pt>
                <c:pt idx="8">
                  <c:v>#N/A</c:v>
                </c:pt>
                <c:pt idx="9">
                  <c:v>#N/A</c:v>
                </c:pt>
                <c:pt idx="10">
                  <c:v>87</c:v>
                </c:pt>
                <c:pt idx="11">
                  <c:v>#N/A</c:v>
                </c:pt>
                <c:pt idx="12">
                  <c:v>#N/A</c:v>
                </c:pt>
                <c:pt idx="13">
                  <c:v>88</c:v>
                </c:pt>
                <c:pt idx="14">
                  <c:v>#N/A</c:v>
                </c:pt>
              </c:numCache>
            </c:numRef>
          </c:val>
          <c:smooth val="0"/>
          <c:extLst xmlns:c16r2="http://schemas.microsoft.com/office/drawing/2015/06/chart">
            <c:ext xmlns:c16="http://schemas.microsoft.com/office/drawing/2014/chart" uri="{C3380CC4-5D6E-409C-BE32-E72D297353CC}">
              <c16:uniqueId val="{00000008-70ED-4367-999C-8DDC9C8B36D0}"/>
            </c:ext>
          </c:extLst>
        </c:ser>
        <c:dLbls>
          <c:showLegendKey val="0"/>
          <c:showVal val="0"/>
          <c:showCatName val="0"/>
          <c:showSerName val="0"/>
          <c:showPercent val="0"/>
          <c:showBubbleSize val="0"/>
        </c:dLbls>
        <c:marker val="1"/>
        <c:smooth val="0"/>
        <c:axId val="424192152"/>
        <c:axId val="427867192"/>
      </c:lineChart>
      <c:catAx>
        <c:axId val="42419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867192"/>
        <c:crosses val="autoZero"/>
        <c:auto val="1"/>
        <c:lblAlgn val="ctr"/>
        <c:lblOffset val="100"/>
        <c:tickLblSkip val="1"/>
        <c:tickMarkSkip val="1"/>
        <c:noMultiLvlLbl val="0"/>
      </c:catAx>
      <c:valAx>
        <c:axId val="42786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19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4030</c:v>
                </c:pt>
                <c:pt idx="5">
                  <c:v>3993</c:v>
                </c:pt>
                <c:pt idx="8">
                  <c:v>4011</c:v>
                </c:pt>
                <c:pt idx="11">
                  <c:v>3871</c:v>
                </c:pt>
                <c:pt idx="14">
                  <c:v>3811</c:v>
                </c:pt>
              </c:numCache>
            </c:numRef>
          </c:val>
          <c:extLst xmlns:c16r2="http://schemas.microsoft.com/office/drawing/2015/06/chart">
            <c:ext xmlns:c16="http://schemas.microsoft.com/office/drawing/2014/chart" uri="{C3380CC4-5D6E-409C-BE32-E72D297353CC}">
              <c16:uniqueId val="{00000000-5CF0-474B-9A66-247F69EA91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182</c:v>
                </c:pt>
                <c:pt idx="5">
                  <c:v>194</c:v>
                </c:pt>
                <c:pt idx="8">
                  <c:v>184</c:v>
                </c:pt>
                <c:pt idx="11">
                  <c:v>162</c:v>
                </c:pt>
                <c:pt idx="14">
                  <c:v>136</c:v>
                </c:pt>
              </c:numCache>
            </c:numRef>
          </c:val>
          <c:extLst xmlns:c16r2="http://schemas.microsoft.com/office/drawing/2015/06/chart">
            <c:ext xmlns:c16="http://schemas.microsoft.com/office/drawing/2014/chart" uri="{C3380CC4-5D6E-409C-BE32-E72D297353CC}">
              <c16:uniqueId val="{00000001-5CF0-474B-9A66-247F69EA91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2750</c:v>
                </c:pt>
                <c:pt idx="5">
                  <c:v>2670</c:v>
                </c:pt>
                <c:pt idx="8">
                  <c:v>2901</c:v>
                </c:pt>
                <c:pt idx="11">
                  <c:v>3085</c:v>
                </c:pt>
                <c:pt idx="14">
                  <c:v>3038</c:v>
                </c:pt>
              </c:numCache>
            </c:numRef>
          </c:val>
          <c:extLst xmlns:c16r2="http://schemas.microsoft.com/office/drawing/2015/06/chart">
            <c:ext xmlns:c16="http://schemas.microsoft.com/office/drawing/2014/chart" uri="{C3380CC4-5D6E-409C-BE32-E72D297353CC}">
              <c16:uniqueId val="{00000002-5CF0-474B-9A66-247F69EA91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CF0-474B-9A66-247F69EA91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CF0-474B-9A66-247F69EA91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CF0-474B-9A66-247F69EA91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774</c:v>
                </c:pt>
                <c:pt idx="3">
                  <c:v>683</c:v>
                </c:pt>
                <c:pt idx="6">
                  <c:v>611</c:v>
                </c:pt>
                <c:pt idx="9">
                  <c:v>588</c:v>
                </c:pt>
                <c:pt idx="12">
                  <c:v>547</c:v>
                </c:pt>
              </c:numCache>
            </c:numRef>
          </c:val>
          <c:extLst xmlns:c16r2="http://schemas.microsoft.com/office/drawing/2015/06/chart">
            <c:ext xmlns:c16="http://schemas.microsoft.com/office/drawing/2014/chart" uri="{C3380CC4-5D6E-409C-BE32-E72D297353CC}">
              <c16:uniqueId val="{00000006-5CF0-474B-9A66-247F69EA91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c:v>
                </c:pt>
                <c:pt idx="3">
                  <c:v>6</c:v>
                </c:pt>
                <c:pt idx="6">
                  <c:v>6</c:v>
                </c:pt>
                <c:pt idx="9">
                  <c:v>8</c:v>
                </c:pt>
                <c:pt idx="12">
                  <c:v>7</c:v>
                </c:pt>
              </c:numCache>
            </c:numRef>
          </c:val>
          <c:extLst xmlns:c16r2="http://schemas.microsoft.com/office/drawing/2015/06/chart">
            <c:ext xmlns:c16="http://schemas.microsoft.com/office/drawing/2014/chart" uri="{C3380CC4-5D6E-409C-BE32-E72D297353CC}">
              <c16:uniqueId val="{00000007-5CF0-474B-9A66-247F69EA91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1514</c:v>
                </c:pt>
                <c:pt idx="3">
                  <c:v>1409</c:v>
                </c:pt>
                <c:pt idx="6">
                  <c:v>1358</c:v>
                </c:pt>
                <c:pt idx="9">
                  <c:v>1251</c:v>
                </c:pt>
                <c:pt idx="12">
                  <c:v>1377</c:v>
                </c:pt>
              </c:numCache>
            </c:numRef>
          </c:val>
          <c:extLst xmlns:c16r2="http://schemas.microsoft.com/office/drawing/2015/06/chart">
            <c:ext xmlns:c16="http://schemas.microsoft.com/office/drawing/2014/chart" uri="{C3380CC4-5D6E-409C-BE32-E72D297353CC}">
              <c16:uniqueId val="{00000008-5CF0-474B-9A66-247F69EA91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52</c:v>
                </c:pt>
                <c:pt idx="3">
                  <c:v>44</c:v>
                </c:pt>
                <c:pt idx="6">
                  <c:v>37</c:v>
                </c:pt>
                <c:pt idx="9">
                  <c:v>30</c:v>
                </c:pt>
                <c:pt idx="12">
                  <c:v>25</c:v>
                </c:pt>
              </c:numCache>
            </c:numRef>
          </c:val>
          <c:extLst xmlns:c16r2="http://schemas.microsoft.com/office/drawing/2015/06/chart">
            <c:ext xmlns:c16="http://schemas.microsoft.com/office/drawing/2014/chart" uri="{C3380CC4-5D6E-409C-BE32-E72D297353CC}">
              <c16:uniqueId val="{00000009-5CF0-474B-9A66-247F69EA91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2837</c:v>
                </c:pt>
                <c:pt idx="3">
                  <c:v>3143</c:v>
                </c:pt>
                <c:pt idx="6">
                  <c:v>3128</c:v>
                </c:pt>
                <c:pt idx="9">
                  <c:v>3082</c:v>
                </c:pt>
                <c:pt idx="12">
                  <c:v>3160</c:v>
                </c:pt>
              </c:numCache>
            </c:numRef>
          </c:val>
          <c:extLst xmlns:c16r2="http://schemas.microsoft.com/office/drawing/2015/06/chart">
            <c:ext xmlns:c16="http://schemas.microsoft.com/office/drawing/2014/chart" uri="{C3380CC4-5D6E-409C-BE32-E72D297353CC}">
              <c16:uniqueId val="{0000000A-5CF0-474B-9A66-247F69EA913E}"/>
            </c:ext>
          </c:extLst>
        </c:ser>
        <c:dLbls>
          <c:showLegendKey val="0"/>
          <c:showVal val="0"/>
          <c:showCatName val="0"/>
          <c:showSerName val="0"/>
          <c:showPercent val="0"/>
          <c:showBubbleSize val="0"/>
        </c:dLbls>
        <c:gapWidth val="100"/>
        <c:overlap val="100"/>
        <c:axId val="416668120"/>
        <c:axId val="420912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CF0-474B-9A66-247F69EA913E}"/>
            </c:ext>
          </c:extLst>
        </c:ser>
        <c:dLbls>
          <c:showLegendKey val="0"/>
          <c:showVal val="0"/>
          <c:showCatName val="0"/>
          <c:showSerName val="0"/>
          <c:showPercent val="0"/>
          <c:showBubbleSize val="0"/>
        </c:dLbls>
        <c:marker val="1"/>
        <c:smooth val="0"/>
        <c:axId val="416668120"/>
        <c:axId val="420912552"/>
      </c:lineChart>
      <c:catAx>
        <c:axId val="41666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912552"/>
        <c:crosses val="autoZero"/>
        <c:auto val="1"/>
        <c:lblAlgn val="ctr"/>
        <c:lblOffset val="100"/>
        <c:tickLblSkip val="1"/>
        <c:tickMarkSkip val="1"/>
        <c:noMultiLvlLbl val="0"/>
      </c:catAx>
      <c:valAx>
        <c:axId val="420912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66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723</c:v>
                </c:pt>
                <c:pt idx="1">
                  <c:v>775</c:v>
                </c:pt>
                <c:pt idx="2">
                  <c:v>775</c:v>
                </c:pt>
              </c:numCache>
            </c:numRef>
          </c:val>
          <c:extLst xmlns:c16r2="http://schemas.microsoft.com/office/drawing/2015/06/chart">
            <c:ext xmlns:c16="http://schemas.microsoft.com/office/drawing/2014/chart" uri="{C3380CC4-5D6E-409C-BE32-E72D297353CC}">
              <c16:uniqueId val="{00000000-CD2E-4570-8FB8-94740DFAB9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486</c:v>
                </c:pt>
                <c:pt idx="1">
                  <c:v>486</c:v>
                </c:pt>
                <c:pt idx="2">
                  <c:v>464</c:v>
                </c:pt>
              </c:numCache>
            </c:numRef>
          </c:val>
          <c:extLst xmlns:c16r2="http://schemas.microsoft.com/office/drawing/2015/06/chart">
            <c:ext xmlns:c16="http://schemas.microsoft.com/office/drawing/2014/chart" uri="{C3380CC4-5D6E-409C-BE32-E72D297353CC}">
              <c16:uniqueId val="{00000001-CD2E-4570-8FB8-94740DFAB9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1449</c:v>
                </c:pt>
                <c:pt idx="1">
                  <c:v>1550</c:v>
                </c:pt>
                <c:pt idx="2">
                  <c:v>1547</c:v>
                </c:pt>
              </c:numCache>
            </c:numRef>
          </c:val>
          <c:extLst xmlns:c16r2="http://schemas.microsoft.com/office/drawing/2015/06/chart">
            <c:ext xmlns:c16="http://schemas.microsoft.com/office/drawing/2014/chart" uri="{C3380CC4-5D6E-409C-BE32-E72D297353CC}">
              <c16:uniqueId val="{00000002-CD2E-4570-8FB8-94740DFAB9D4}"/>
            </c:ext>
          </c:extLst>
        </c:ser>
        <c:dLbls>
          <c:showLegendKey val="0"/>
          <c:showVal val="0"/>
          <c:showCatName val="0"/>
          <c:showSerName val="0"/>
          <c:showPercent val="0"/>
          <c:showBubbleSize val="0"/>
        </c:dLbls>
        <c:gapWidth val="120"/>
        <c:overlap val="100"/>
        <c:axId val="424883936"/>
        <c:axId val="424884720"/>
      </c:barChart>
      <c:catAx>
        <c:axId val="4248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4884720"/>
        <c:crosses val="autoZero"/>
        <c:auto val="1"/>
        <c:lblAlgn val="ctr"/>
        <c:lblOffset val="100"/>
        <c:tickLblSkip val="1"/>
        <c:tickMarkSkip val="1"/>
        <c:noMultiLvlLbl val="0"/>
      </c:catAx>
      <c:valAx>
        <c:axId val="424884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48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公債費の償還金のピークは過ぎており、新たな起債の抑制及び繰上償還等を実施することにより、ここ数年は減少傾向に向かってい</a:t>
          </a:r>
          <a:r>
            <a:rPr lang="ja-JP" altLang="en-US" sz="1300" b="0" i="0" baseline="0">
              <a:solidFill>
                <a:schemeClr val="dk1"/>
              </a:solidFill>
              <a:latin typeface="ＭＳ Ｐゴシック" pitchFamily="50" charset="-128"/>
              <a:ea typeface="ＭＳ Ｐゴシック" pitchFamily="50" charset="-128"/>
              <a:cs typeface="+mn-cs"/>
            </a:rPr>
            <a:t>たが、過疎債での借入の増額等により今後は増加に転じると推測される</a:t>
          </a:r>
          <a:r>
            <a:rPr lang="ja-JP" altLang="ja-JP" sz="1300" b="0" i="0" baseline="0">
              <a:solidFill>
                <a:schemeClr val="dk1"/>
              </a:solidFill>
              <a:latin typeface="ＭＳ Ｐゴシック" pitchFamily="50" charset="-128"/>
              <a:ea typeface="ＭＳ Ｐゴシック" pitchFamily="50" charset="-128"/>
              <a:cs typeface="+mn-cs"/>
            </a:rPr>
            <a:t>。</a:t>
          </a:r>
          <a:endParaRPr lang="en-US" altLang="ja-JP" sz="1300" b="0" i="0" baseline="0">
            <a:solidFill>
              <a:schemeClr val="dk1"/>
            </a:solidFill>
            <a:latin typeface="ＭＳ Ｐゴシック" pitchFamily="50" charset="-128"/>
            <a:ea typeface="ＭＳ Ｐゴシック" pitchFamily="50" charset="-128"/>
            <a:cs typeface="+mn-cs"/>
          </a:endParaRPr>
        </a:p>
        <a:p>
          <a:pPr rtl="0" eaLnBrk="1" fontAlgn="base" latinLnBrk="0" hangingPunct="1"/>
          <a:r>
            <a:rPr lang="ja-JP" altLang="ja-JP" sz="1300" b="0" i="0" baseline="0">
              <a:solidFill>
                <a:schemeClr val="dk1"/>
              </a:solidFill>
              <a:latin typeface="ＭＳ Ｐゴシック" pitchFamily="50" charset="-128"/>
              <a:ea typeface="ＭＳ Ｐゴシック" pitchFamily="50" charset="-128"/>
              <a:cs typeface="+mn-cs"/>
            </a:rPr>
            <a:t>　今後は、公営住宅整備事業</a:t>
          </a:r>
          <a:r>
            <a:rPr lang="ja-JP" altLang="en-US" sz="1300" b="0" i="0" baseline="0">
              <a:solidFill>
                <a:schemeClr val="dk1"/>
              </a:solidFill>
              <a:latin typeface="ＭＳ Ｐゴシック" pitchFamily="50" charset="-128"/>
              <a:ea typeface="ＭＳ Ｐゴシック" pitchFamily="50" charset="-128"/>
              <a:cs typeface="+mn-cs"/>
            </a:rPr>
            <a:t>、</a:t>
          </a:r>
          <a:r>
            <a:rPr lang="ja-JP" altLang="ja-JP" sz="1300" b="0" i="0" baseline="0">
              <a:solidFill>
                <a:schemeClr val="dk1"/>
              </a:solidFill>
              <a:latin typeface="ＭＳ Ｐゴシック" pitchFamily="50" charset="-128"/>
              <a:ea typeface="ＭＳ Ｐゴシック" pitchFamily="50" charset="-128"/>
              <a:cs typeface="+mn-cs"/>
            </a:rPr>
            <a:t>デジタル防災無線整備事業</a:t>
          </a:r>
          <a:r>
            <a:rPr lang="ja-JP" altLang="en-US" sz="1300" b="0" i="0" baseline="0">
              <a:solidFill>
                <a:schemeClr val="dk1"/>
              </a:solidFill>
              <a:latin typeface="ＭＳ Ｐゴシック" pitchFamily="50" charset="-128"/>
              <a:ea typeface="ＭＳ Ｐゴシック" pitchFamily="50" charset="-128"/>
              <a:cs typeface="+mn-cs"/>
            </a:rPr>
            <a:t>や公共施設再編事業</a:t>
          </a:r>
          <a:r>
            <a:rPr lang="ja-JP" altLang="ja-JP" sz="1300" b="0" i="0" baseline="0">
              <a:solidFill>
                <a:schemeClr val="dk1"/>
              </a:solidFill>
              <a:latin typeface="ＭＳ Ｐゴシック" pitchFamily="50" charset="-128"/>
              <a:ea typeface="ＭＳ Ｐゴシック" pitchFamily="50" charset="-128"/>
              <a:cs typeface="+mn-cs"/>
            </a:rPr>
            <a:t>に係る起債が計画されているが</a:t>
          </a:r>
          <a:r>
            <a:rPr kumimoji="1" lang="ja-JP" altLang="ja-JP" sz="1300">
              <a:solidFill>
                <a:schemeClr val="dk1"/>
              </a:solidFill>
              <a:latin typeface="ＭＳ Ｐゴシック" pitchFamily="50" charset="-128"/>
              <a:ea typeface="ＭＳ Ｐゴシック" pitchFamily="50" charset="-128"/>
              <a:cs typeface="+mn-cs"/>
            </a:rPr>
            <a:t>有利な地方債を活用し、残高を考慮しながら普通建設事業の平準化に努め、現在の水準の維持に努めていく。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将来負担額に関して</a:t>
          </a:r>
          <a:r>
            <a:rPr lang="ja-JP" altLang="en-US" sz="1300" b="0" i="0" baseline="0">
              <a:solidFill>
                <a:schemeClr val="dk1"/>
              </a:solidFill>
              <a:latin typeface="ＭＳ Ｐゴシック" pitchFamily="50" charset="-128"/>
              <a:ea typeface="ＭＳ Ｐゴシック" pitchFamily="50" charset="-128"/>
              <a:cs typeface="+mn-cs"/>
            </a:rPr>
            <a:t>増加</a:t>
          </a:r>
          <a:r>
            <a:rPr lang="ja-JP" altLang="ja-JP" sz="1300" b="0" i="0" baseline="0">
              <a:solidFill>
                <a:schemeClr val="dk1"/>
              </a:solidFill>
              <a:latin typeface="ＭＳ Ｐゴシック" pitchFamily="50" charset="-128"/>
              <a:ea typeface="ＭＳ Ｐゴシック" pitchFamily="50" charset="-128"/>
              <a:cs typeface="+mn-cs"/>
            </a:rPr>
            <a:t>傾向にある。充当可能基金については、</a:t>
          </a:r>
          <a:r>
            <a:rPr lang="ja-JP" altLang="en-US" sz="1300" b="0" i="0" baseline="0">
              <a:solidFill>
                <a:schemeClr val="dk1"/>
              </a:solidFill>
              <a:latin typeface="ＭＳ Ｐゴシック" pitchFamily="50" charset="-128"/>
              <a:ea typeface="ＭＳ Ｐゴシック" pitchFamily="50" charset="-128"/>
              <a:cs typeface="+mn-cs"/>
            </a:rPr>
            <a:t>雇用創出基金や震災復興基金の取り崩しにより減少</a:t>
          </a:r>
          <a:r>
            <a:rPr lang="ja-JP" altLang="ja-JP" sz="1300" b="0" i="0" baseline="0">
              <a:solidFill>
                <a:schemeClr val="dk1"/>
              </a:solidFill>
              <a:latin typeface="ＭＳ Ｐゴシック" pitchFamily="50" charset="-128"/>
              <a:ea typeface="ＭＳ Ｐゴシック" pitchFamily="50" charset="-128"/>
              <a:cs typeface="+mn-cs"/>
            </a:rPr>
            <a:t>した。基準財政需要額算入見込額については減少した。今後も、相対的に考えながら将来負担額の軽減に努めていく。</a:t>
          </a:r>
          <a:endParaRPr kumimoji="1" lang="ja-JP" altLang="en-US" sz="1300">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福島県柳津町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・町債の繰り上げ償還のため「減債基金」を取り崩したこと、「雇用対策基金」や「震災復興基金」をそれぞれ取り崩したこと等により、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・決算剰余金や財政状況を考慮しながら、「財政調整基金」や「公共施設整備基金」への積み立てにより、微増の予定であるが、中長期的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・公共施設整備基金：公共施設の整備又は運営のため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・雇用対策基金：雇用及び就業の機会を創出を図るため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・ふれあい福祉基金：高齢者等の住宅福祉の向上及び健康の保持、高齢者等に係るボランティア活動の活発化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・国際交流基金：国際交流事業の推進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・温泉開発基金：公共の利益のために開発する必要のある温泉の開発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latin typeface="+mn-lt"/>
              <a:ea typeface="+mn-ea"/>
              <a:cs typeface="+mn-cs"/>
            </a:rPr>
            <a:t>　</a:t>
          </a:r>
          <a:r>
            <a:rPr kumimoji="1" lang="ja-JP" altLang="ja-JP" sz="1300">
              <a:solidFill>
                <a:schemeClr val="dk1"/>
              </a:solidFill>
              <a:latin typeface="ＭＳ ゴシック" pitchFamily="49" charset="-128"/>
              <a:ea typeface="ＭＳ ゴシック" pitchFamily="49" charset="-128"/>
              <a:cs typeface="+mn-cs"/>
            </a:rPr>
            <a:t>・公共施設整備基金：</a:t>
          </a:r>
          <a:r>
            <a:rPr kumimoji="1" lang="ja-JP" altLang="en-US" sz="1300">
              <a:solidFill>
                <a:schemeClr val="dk1"/>
              </a:solidFill>
              <a:latin typeface="ＭＳ ゴシック" pitchFamily="49" charset="-128"/>
              <a:ea typeface="ＭＳ ゴシック" pitchFamily="49" charset="-128"/>
              <a:cs typeface="+mn-cs"/>
            </a:rPr>
            <a:t>利子を積み立てたことによる微増</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・雇用対策基金：</a:t>
          </a:r>
          <a:r>
            <a:rPr kumimoji="1" lang="ja-JP" altLang="en-US" sz="1300">
              <a:solidFill>
                <a:schemeClr val="dk1"/>
              </a:solidFill>
              <a:latin typeface="ＭＳ ゴシック" pitchFamily="49" charset="-128"/>
              <a:ea typeface="ＭＳ ゴシック" pitchFamily="49" charset="-128"/>
              <a:cs typeface="+mn-cs"/>
            </a:rPr>
            <a:t>緊急雇用創出事業で</a:t>
          </a:r>
          <a:r>
            <a:rPr kumimoji="1" lang="en-US" altLang="ja-JP" sz="1300">
              <a:solidFill>
                <a:schemeClr val="dk1"/>
              </a:solidFill>
              <a:latin typeface="ＭＳ ゴシック" pitchFamily="49" charset="-128"/>
              <a:ea typeface="ＭＳ ゴシック" pitchFamily="49" charset="-128"/>
              <a:cs typeface="+mn-cs"/>
            </a:rPr>
            <a:t>6,000</a:t>
          </a:r>
          <a:r>
            <a:rPr kumimoji="1" lang="ja-JP" altLang="en-US" sz="1300">
              <a:solidFill>
                <a:schemeClr val="dk1"/>
              </a:solidFill>
              <a:latin typeface="ＭＳ ゴシック" pitchFamily="49" charset="-128"/>
              <a:ea typeface="ＭＳ ゴシック" pitchFamily="49" charset="-128"/>
              <a:cs typeface="+mn-cs"/>
            </a:rPr>
            <a:t>千円取り崩したことによる減少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・ふれあい福祉基金：</a:t>
          </a:r>
          <a:r>
            <a:rPr kumimoji="1" lang="ja-JP" altLang="en-US" sz="1300">
              <a:solidFill>
                <a:schemeClr val="dk1"/>
              </a:solidFill>
              <a:latin typeface="ＭＳ ゴシック" pitchFamily="49" charset="-128"/>
              <a:ea typeface="ＭＳ ゴシック" pitchFamily="49" charset="-128"/>
              <a:cs typeface="+mn-cs"/>
            </a:rPr>
            <a:t>利子を積み立てとことによる微増</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・国際交流基金：</a:t>
          </a:r>
          <a:r>
            <a:rPr kumimoji="1" lang="ja-JP" altLang="en-US" sz="1300">
              <a:solidFill>
                <a:schemeClr val="dk1"/>
              </a:solidFill>
              <a:latin typeface="ＭＳ ゴシック" pitchFamily="49" charset="-128"/>
              <a:ea typeface="ＭＳ ゴシック" pitchFamily="49" charset="-128"/>
              <a:cs typeface="+mn-cs"/>
            </a:rPr>
            <a:t>海外派遣事業で</a:t>
          </a:r>
          <a:r>
            <a:rPr kumimoji="1" lang="en-US" altLang="ja-JP" sz="1300">
              <a:solidFill>
                <a:schemeClr val="dk1"/>
              </a:solidFill>
              <a:latin typeface="ＭＳ ゴシック" pitchFamily="49" charset="-128"/>
              <a:ea typeface="ＭＳ ゴシック" pitchFamily="49" charset="-128"/>
              <a:cs typeface="+mn-cs"/>
            </a:rPr>
            <a:t>10,000</a:t>
          </a:r>
          <a:r>
            <a:rPr kumimoji="1" lang="ja-JP" altLang="en-US" sz="1300">
              <a:solidFill>
                <a:schemeClr val="dk1"/>
              </a:solidFill>
              <a:latin typeface="ＭＳ ゴシック" pitchFamily="49" charset="-128"/>
              <a:ea typeface="ＭＳ ゴシック" pitchFamily="49" charset="-128"/>
              <a:cs typeface="+mn-cs"/>
            </a:rPr>
            <a:t>千円取り崩したことによる減少</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・温泉開発基金：</a:t>
          </a:r>
          <a:r>
            <a:rPr kumimoji="1" lang="en-US" altLang="ja-JP" sz="1300">
              <a:solidFill>
                <a:schemeClr val="dk1"/>
              </a:solidFill>
              <a:latin typeface="ＭＳ ゴシック" pitchFamily="49" charset="-128"/>
              <a:ea typeface="ＭＳ ゴシック" pitchFamily="49" charset="-128"/>
              <a:cs typeface="+mn-cs"/>
            </a:rPr>
            <a:t>1,500</a:t>
          </a:r>
          <a:r>
            <a:rPr kumimoji="1" lang="ja-JP" altLang="en-US" sz="1300">
              <a:solidFill>
                <a:schemeClr val="dk1"/>
              </a:solidFill>
              <a:latin typeface="ＭＳ ゴシック" pitchFamily="49" charset="-128"/>
              <a:ea typeface="ＭＳ ゴシック" pitchFamily="49" charset="-128"/>
              <a:cs typeface="+mn-cs"/>
            </a:rPr>
            <a:t>千円積み立てたことによる増加</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　・</a:t>
          </a:r>
          <a:r>
            <a:rPr kumimoji="1" lang="ja-JP" altLang="ja-JP" sz="1300">
              <a:solidFill>
                <a:schemeClr val="dk1"/>
              </a:solidFill>
              <a:latin typeface="ＭＳ ゴシック" pitchFamily="49" charset="-128"/>
              <a:ea typeface="ＭＳ ゴシック" pitchFamily="49" charset="-128"/>
              <a:cs typeface="+mn-cs"/>
            </a:rPr>
            <a:t>公共施設整備基金：公共施設</a:t>
          </a:r>
          <a:r>
            <a:rPr kumimoji="1" lang="ja-JP" altLang="en-US" sz="1300">
              <a:solidFill>
                <a:schemeClr val="dk1"/>
              </a:solidFill>
              <a:latin typeface="ＭＳ ゴシック" pitchFamily="49" charset="-128"/>
              <a:ea typeface="ＭＳ ゴシック" pitchFamily="49" charset="-128"/>
              <a:cs typeface="+mn-cs"/>
            </a:rPr>
            <a:t>再編事業に充当予定のため減少予定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・雇用対策基金：</a:t>
          </a:r>
          <a:r>
            <a:rPr kumimoji="1" lang="ja-JP" altLang="en-US" sz="1300">
              <a:solidFill>
                <a:schemeClr val="dk1"/>
              </a:solidFill>
              <a:latin typeface="ＭＳ ゴシック" pitchFamily="49" charset="-128"/>
              <a:ea typeface="ＭＳ ゴシック" pitchFamily="49" charset="-128"/>
              <a:cs typeface="+mn-cs"/>
            </a:rPr>
            <a:t>緊急雇用創出事業に充当予定しているため減少予定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・ふれあい福祉基金：</a:t>
          </a:r>
          <a:r>
            <a:rPr kumimoji="1" lang="ja-JP" altLang="en-US" sz="1300">
              <a:solidFill>
                <a:schemeClr val="dk1"/>
              </a:solidFill>
              <a:latin typeface="ＭＳ ゴシック" pitchFamily="49" charset="-128"/>
              <a:ea typeface="ＭＳ ゴシック" pitchFamily="49" charset="-128"/>
              <a:cs typeface="+mn-cs"/>
            </a:rPr>
            <a:t>利子を積み立ているため微増予定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・国際交流基金：</a:t>
          </a:r>
          <a:r>
            <a:rPr kumimoji="1" lang="ja-JP" altLang="en-US" sz="1300">
              <a:solidFill>
                <a:schemeClr val="dk1"/>
              </a:solidFill>
              <a:latin typeface="ＭＳ ゴシック" pitchFamily="49" charset="-128"/>
              <a:ea typeface="ＭＳ ゴシック" pitchFamily="49" charset="-128"/>
              <a:cs typeface="+mn-cs"/>
            </a:rPr>
            <a:t>隔年で実施している海外派遣事業に充当していくため減少予定</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ja-JP" sz="1300">
              <a:solidFill>
                <a:schemeClr val="dk1"/>
              </a:solidFill>
              <a:latin typeface="ＭＳ ゴシック" pitchFamily="49" charset="-128"/>
              <a:ea typeface="ＭＳ ゴシック" pitchFamily="49" charset="-128"/>
              <a:cs typeface="+mn-cs"/>
            </a:rPr>
            <a:t>　・温泉開発基金：</a:t>
          </a:r>
          <a:r>
            <a:rPr kumimoji="1" lang="ja-JP" altLang="en-US" sz="1300">
              <a:solidFill>
                <a:schemeClr val="dk1"/>
              </a:solidFill>
              <a:latin typeface="ＭＳ ゴシック" pitchFamily="49" charset="-128"/>
              <a:ea typeface="ＭＳ ゴシック" pitchFamily="49" charset="-128"/>
              <a:cs typeface="+mn-cs"/>
            </a:rPr>
            <a:t>短期的には毎年の積立により増加するが、中長期的には減少していく予定</a:t>
          </a:r>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・利子積立金のみの増加。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・交付税の減額や災害への備え等のため、財政状況を考慮して積み立てることとしている。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ja-JP" altLang="ja-JP" sz="1300">
              <a:solidFill>
                <a:schemeClr val="dk1"/>
              </a:solidFill>
              <a:latin typeface="ＭＳ ゴシック" pitchFamily="49" charset="-128"/>
              <a:ea typeface="ＭＳ ゴシック" pitchFamily="49" charset="-128"/>
              <a:cs typeface="+mn-cs"/>
            </a:rPr>
            <a:t>・</a:t>
          </a:r>
          <a:r>
            <a:rPr kumimoji="1" lang="ja-JP" altLang="en-US" sz="1300">
              <a:solidFill>
                <a:schemeClr val="dk1"/>
              </a:solidFill>
              <a:latin typeface="ＭＳ ゴシック" pitchFamily="49" charset="-128"/>
              <a:ea typeface="ＭＳ ゴシック" pitchFamily="49" charset="-128"/>
              <a:cs typeface="+mn-cs"/>
            </a:rPr>
            <a:t>繰上</a:t>
          </a:r>
          <a:r>
            <a:rPr kumimoji="1" lang="ja-JP" altLang="ja-JP" sz="1300">
              <a:solidFill>
                <a:schemeClr val="dk1"/>
              </a:solidFill>
              <a:latin typeface="ＭＳ ゴシック" pitchFamily="49" charset="-128"/>
              <a:ea typeface="ＭＳ ゴシック" pitchFamily="49" charset="-128"/>
              <a:cs typeface="+mn-cs"/>
            </a:rPr>
            <a:t>償還のため</a:t>
          </a:r>
          <a:r>
            <a:rPr kumimoji="1" lang="en-US" altLang="ja-JP" sz="1300">
              <a:solidFill>
                <a:schemeClr val="dk1"/>
              </a:solidFill>
              <a:latin typeface="ＭＳ ゴシック" pitchFamily="49" charset="-128"/>
              <a:ea typeface="ＭＳ ゴシック" pitchFamily="49" charset="-128"/>
              <a:cs typeface="+mn-cs"/>
            </a:rPr>
            <a:t>23,000</a:t>
          </a:r>
          <a:r>
            <a:rPr kumimoji="1" lang="ja-JP" altLang="ja-JP" sz="1300">
              <a:solidFill>
                <a:schemeClr val="dk1"/>
              </a:solidFill>
              <a:latin typeface="ＭＳ ゴシック" pitchFamily="49" charset="-128"/>
              <a:ea typeface="ＭＳ ゴシック" pitchFamily="49" charset="-128"/>
              <a:cs typeface="+mn-cs"/>
            </a:rPr>
            <a:t>千円を取り崩したことによる</a:t>
          </a:r>
          <a:r>
            <a:rPr kumimoji="1" lang="ja-JP" altLang="en-US" sz="1300">
              <a:solidFill>
                <a:schemeClr val="dk1"/>
              </a:solidFill>
              <a:latin typeface="ＭＳ ゴシック" pitchFamily="49" charset="-128"/>
              <a:ea typeface="ＭＳ ゴシック" pitchFamily="49" charset="-128"/>
              <a:cs typeface="+mn-cs"/>
            </a:rPr>
            <a:t>減少</a:t>
          </a:r>
          <a:r>
            <a:rPr kumimoji="1" lang="ja-JP" altLang="ja-JP" sz="1300">
              <a:solidFill>
                <a:schemeClr val="dk1"/>
              </a:solidFill>
              <a:latin typeface="ＭＳ ゴシック" pitchFamily="49" charset="-128"/>
              <a:ea typeface="ＭＳ ゴシック" pitchFamily="49" charset="-128"/>
              <a:cs typeface="+mn-cs"/>
            </a:rPr>
            <a:t>。</a:t>
          </a:r>
          <a:endParaRPr kumimoji="1" lang="en-US" altLang="ja-JP" sz="1300">
            <a:solidFill>
              <a:schemeClr val="dk1"/>
            </a:solidFill>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・今後地方債償還の増加が見込まれるため、それに充当予定のため減少する見込み。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類似団体平均と比較して</a:t>
          </a:r>
          <a:r>
            <a:rPr lang="ja-JP" altLang="en-US" sz="1300" b="0" i="0" baseline="0">
              <a:solidFill>
                <a:schemeClr val="dk1"/>
              </a:solidFill>
              <a:latin typeface="ＭＳ Ｐゴシック" pitchFamily="50" charset="-128"/>
              <a:ea typeface="ＭＳ Ｐゴシック" pitchFamily="50" charset="-128"/>
              <a:cs typeface="+mn-cs"/>
            </a:rPr>
            <a:t>低い</a:t>
          </a:r>
          <a:r>
            <a:rPr lang="ja-JP" altLang="ja-JP" sz="1300" b="0" i="0" baseline="0">
              <a:solidFill>
                <a:schemeClr val="dk1"/>
              </a:solidFill>
              <a:latin typeface="ＭＳ Ｐゴシック" pitchFamily="50" charset="-128"/>
              <a:ea typeface="ＭＳ Ｐゴシック" pitchFamily="50" charset="-128"/>
              <a:cs typeface="+mn-cs"/>
            </a:rPr>
            <a:t>水準となっている</a:t>
          </a:r>
          <a:r>
            <a:rPr lang="ja-JP" altLang="en-US" sz="1300" b="0" i="0" baseline="0">
              <a:solidFill>
                <a:schemeClr val="dk1"/>
              </a:solidFill>
              <a:latin typeface="ＭＳ Ｐゴシック" pitchFamily="50" charset="-128"/>
              <a:ea typeface="ＭＳ Ｐゴシック" pitchFamily="50" charset="-128"/>
              <a:cs typeface="+mn-cs"/>
            </a:rPr>
            <a:t>。</a:t>
          </a:r>
          <a:r>
            <a:rPr lang="ja-JP" altLang="ja-JP" sz="1300" b="0" i="0" baseline="0">
              <a:solidFill>
                <a:schemeClr val="dk1"/>
              </a:solidFill>
              <a:latin typeface="ＭＳ Ｐゴシック" pitchFamily="50" charset="-128"/>
              <a:ea typeface="ＭＳ Ｐゴシック" pitchFamily="50" charset="-128"/>
              <a:cs typeface="+mn-cs"/>
            </a:rPr>
            <a:t>今後も、人口減少・高齢化（平成</a:t>
          </a:r>
          <a:r>
            <a:rPr lang="ja-JP" altLang="ja-JP" sz="1300" b="0" i="0" baseline="0">
              <a:solidFill>
                <a:sysClr val="windowText" lastClr="000000"/>
              </a:solidFill>
              <a:latin typeface="ＭＳ Ｐゴシック" pitchFamily="50" charset="-128"/>
              <a:ea typeface="ＭＳ Ｐゴシック" pitchFamily="50" charset="-128"/>
              <a:cs typeface="+mn-cs"/>
            </a:rPr>
            <a:t>３</a:t>
          </a:r>
          <a:r>
            <a:rPr lang="ja-JP" altLang="en-US" sz="1300" b="0" i="0" baseline="0">
              <a:solidFill>
                <a:sysClr val="windowText" lastClr="000000"/>
              </a:solidFill>
              <a:latin typeface="ＭＳ Ｐゴシック" pitchFamily="50" charset="-128"/>
              <a:ea typeface="ＭＳ Ｐゴシック" pitchFamily="50" charset="-128"/>
              <a:cs typeface="+mn-cs"/>
            </a:rPr>
            <a:t>１</a:t>
          </a:r>
          <a:r>
            <a:rPr lang="ja-JP" altLang="ja-JP" sz="1300" b="0" i="0" baseline="0">
              <a:solidFill>
                <a:sysClr val="windowText" lastClr="000000"/>
              </a:solidFill>
              <a:latin typeface="ＭＳ Ｐゴシック" pitchFamily="50" charset="-128"/>
              <a:ea typeface="ＭＳ Ｐゴシック" pitchFamily="50" charset="-128"/>
              <a:cs typeface="+mn-cs"/>
            </a:rPr>
            <a:t>年</a:t>
          </a:r>
          <a:r>
            <a:rPr lang="ja-JP" altLang="en-US" sz="1300" b="0" i="0" baseline="0">
              <a:solidFill>
                <a:sysClr val="windowText" lastClr="000000"/>
              </a:solidFill>
              <a:latin typeface="ＭＳ Ｐゴシック" pitchFamily="50" charset="-128"/>
              <a:ea typeface="ＭＳ Ｐゴシック" pitchFamily="50" charset="-128"/>
              <a:cs typeface="+mn-cs"/>
            </a:rPr>
            <a:t>２</a:t>
          </a:r>
          <a:r>
            <a:rPr lang="ja-JP" altLang="ja-JP" sz="1300" b="0" i="0" baseline="0">
              <a:solidFill>
                <a:sysClr val="windowText" lastClr="000000"/>
              </a:solidFill>
              <a:latin typeface="ＭＳ Ｐゴシック" pitchFamily="50" charset="-128"/>
              <a:ea typeface="ＭＳ Ｐゴシック" pitchFamily="50" charset="-128"/>
              <a:cs typeface="+mn-cs"/>
            </a:rPr>
            <a:t>月現在　４</a:t>
          </a:r>
          <a:r>
            <a:rPr lang="ja-JP" altLang="en-US" sz="1300" b="0" i="0" baseline="0">
              <a:solidFill>
                <a:sysClr val="windowText" lastClr="000000"/>
              </a:solidFill>
              <a:latin typeface="ＭＳ Ｐゴシック" pitchFamily="50" charset="-128"/>
              <a:ea typeface="ＭＳ Ｐゴシック" pitchFamily="50" charset="-128"/>
              <a:cs typeface="+mn-cs"/>
            </a:rPr>
            <a:t>４．２</a:t>
          </a:r>
          <a:r>
            <a:rPr lang="en-US" altLang="ja-JP" sz="1300" b="0" i="0" baseline="0">
              <a:solidFill>
                <a:sysClr val="windowText" lastClr="000000"/>
              </a:solidFill>
              <a:latin typeface="ＭＳ Ｐゴシック" pitchFamily="50" charset="-128"/>
              <a:ea typeface="ＭＳ Ｐゴシック" pitchFamily="50" charset="-128"/>
              <a:cs typeface="+mn-cs"/>
            </a:rPr>
            <a:t>%</a:t>
          </a:r>
          <a:r>
            <a:rPr lang="ja-JP" altLang="ja-JP" sz="1300" b="0" i="0" baseline="0">
              <a:solidFill>
                <a:sysClr val="windowText" lastClr="000000"/>
              </a:solidFill>
              <a:latin typeface="ＭＳ Ｐゴシック" pitchFamily="50" charset="-128"/>
              <a:ea typeface="ＭＳ Ｐゴシック" pitchFamily="50" charset="-128"/>
              <a:cs typeface="+mn-cs"/>
            </a:rPr>
            <a:t>）に伴い財政力の低下は進む傾向にあると予測される。今後も、雇用の場の確保や徴収率</a:t>
          </a:r>
          <a:r>
            <a:rPr lang="ja-JP" altLang="ja-JP" sz="1300" b="0" i="0" baseline="0">
              <a:solidFill>
                <a:schemeClr val="dk1"/>
              </a:solidFill>
              <a:latin typeface="ＭＳ Ｐゴシック" pitchFamily="50" charset="-128"/>
              <a:ea typeface="ＭＳ Ｐゴシック" pitchFamily="50" charset="-128"/>
              <a:cs typeface="+mn-cs"/>
            </a:rPr>
            <a:t>の向上に努め、税収を確保していくとともに、緊急に必要な事業を</a:t>
          </a:r>
          <a:r>
            <a:rPr lang="ja-JP" altLang="ja-JP" sz="1300" baseline="0">
              <a:solidFill>
                <a:schemeClr val="dk1"/>
              </a:solidFill>
              <a:latin typeface="ＭＳ Ｐゴシック" pitchFamily="50" charset="-128"/>
              <a:ea typeface="ＭＳ Ｐゴシック" pitchFamily="50" charset="-128"/>
              <a:cs typeface="+mn-cs"/>
            </a:rPr>
            <a:t>峻別し、投資的経費を抑制する等、歳出の徹底的な見直し</a:t>
          </a:r>
          <a:r>
            <a:rPr lang="ja-JP" altLang="ja-JP" sz="1300" b="0" i="0" baseline="0">
              <a:solidFill>
                <a:schemeClr val="dk1"/>
              </a:solidFill>
              <a:latin typeface="ＭＳ Ｐゴシック" pitchFamily="50" charset="-128"/>
              <a:ea typeface="ＭＳ Ｐゴシック" pitchFamily="50" charset="-128"/>
              <a:cs typeface="+mn-cs"/>
            </a:rPr>
            <a:t>を継続的に進め、財政基盤の強化に努める。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107315</xdr:rowOff>
    </xdr:from>
    <xdr:to>
      <xdr:col>23</xdr:col>
      <xdr:colOff>133350</xdr:colOff>
      <xdr:row>43</xdr:row>
      <xdr:rowOff>107315</xdr:rowOff>
    </xdr:to>
    <xdr:cxnSp macro="">
      <xdr:nvCxnSpPr>
        <xdr:cNvPr id="64" name="直線コネクタ 63"/>
        <xdr:cNvCxnSpPr/>
      </xdr:nvCxnSpPr>
      <xdr:spPr>
        <a:xfrm>
          <a:off x="4114800" y="7479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36847</xdr:rowOff>
    </xdr:from>
    <xdr:ext cx="762000" cy="259045"/>
    <xdr:sp macro="" textlink="">
      <xdr:nvSpPr>
        <xdr:cNvPr id="65"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107315</xdr:rowOff>
    </xdr:from>
    <xdr:to>
      <xdr:col>19</xdr:col>
      <xdr:colOff>133350</xdr:colOff>
      <xdr:row>43</xdr:row>
      <xdr:rowOff>107315</xdr:rowOff>
    </xdr:to>
    <xdr:cxnSp macro="">
      <xdr:nvCxnSpPr>
        <xdr:cNvPr id="67" name="直線コネクタ 66"/>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107315</xdr:rowOff>
    </xdr:from>
    <xdr:to>
      <xdr:col>15</xdr:col>
      <xdr:colOff>82550</xdr:colOff>
      <xdr:row>43</xdr:row>
      <xdr:rowOff>113347</xdr:rowOff>
    </xdr:to>
    <xdr:cxnSp macro="">
      <xdr:nvCxnSpPr>
        <xdr:cNvPr id="70" name="直線コネクタ 69"/>
        <xdr:cNvCxnSpPr/>
      </xdr:nvCxnSpPr>
      <xdr:spPr>
        <a:xfrm flipV="1">
          <a:off x="2336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62547</xdr:rowOff>
    </xdr:from>
    <xdr:to>
      <xdr:col>15</xdr:col>
      <xdr:colOff>133350</xdr:colOff>
      <xdr:row>43</xdr:row>
      <xdr:rowOff>164147</xdr:rowOff>
    </xdr:to>
    <xdr:sp macro="" textlink="">
      <xdr:nvSpPr>
        <xdr:cNvPr id="71" name="フローチャート: 判断 70"/>
        <xdr:cNvSpPr/>
      </xdr:nvSpPr>
      <xdr:spPr>
        <a:xfrm>
          <a:off x="3175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148924</xdr:rowOff>
    </xdr:from>
    <xdr:ext cx="762000" cy="259045"/>
    <xdr:sp macro="" textlink="">
      <xdr:nvSpPr>
        <xdr:cNvPr id="72" name="テキスト ボックス 71"/>
        <xdr:cNvSpPr txBox="1"/>
      </xdr:nvSpPr>
      <xdr:spPr>
        <a:xfrm>
          <a:off x="2844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113347</xdr:rowOff>
    </xdr:from>
    <xdr:to>
      <xdr:col>11</xdr:col>
      <xdr:colOff>31750</xdr:colOff>
      <xdr:row>43</xdr:row>
      <xdr:rowOff>113347</xdr:rowOff>
    </xdr:to>
    <xdr:cxnSp macro="">
      <xdr:nvCxnSpPr>
        <xdr:cNvPr id="73" name="直線コネクタ 72"/>
        <xdr:cNvCxnSpPr/>
      </xdr:nvCxnSpPr>
      <xdr:spPr>
        <a:xfrm>
          <a:off x="1447800" y="74856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4" name="フローチャート: 判断 73"/>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75" name="テキスト ボックス 74"/>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77" name="テキスト ボックス 76"/>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56515</xdr:rowOff>
    </xdr:from>
    <xdr:to>
      <xdr:col>23</xdr:col>
      <xdr:colOff>184150</xdr:colOff>
      <xdr:row>43</xdr:row>
      <xdr:rowOff>158115</xdr:rowOff>
    </xdr:to>
    <xdr:sp macro="" textlink="">
      <xdr:nvSpPr>
        <xdr:cNvPr id="83" name="楕円 82"/>
        <xdr:cNvSpPr/>
      </xdr:nvSpPr>
      <xdr:spPr>
        <a:xfrm>
          <a:off x="4902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151147</xdr:rowOff>
    </xdr:from>
    <xdr:ext cx="762000" cy="259045"/>
    <xdr:sp macro="" textlink="">
      <xdr:nvSpPr>
        <xdr:cNvPr id="84"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56515</xdr:rowOff>
    </xdr:from>
    <xdr:to>
      <xdr:col>19</xdr:col>
      <xdr:colOff>184150</xdr:colOff>
      <xdr:row>43</xdr:row>
      <xdr:rowOff>158115</xdr:rowOff>
    </xdr:to>
    <xdr:sp macro="" textlink="">
      <xdr:nvSpPr>
        <xdr:cNvPr id="85" name="楕円 84"/>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168292</xdr:rowOff>
    </xdr:from>
    <xdr:ext cx="736600" cy="259045"/>
    <xdr:sp macro="" textlink="">
      <xdr:nvSpPr>
        <xdr:cNvPr id="86" name="テキスト ボックス 85"/>
        <xdr:cNvSpPr txBox="1"/>
      </xdr:nvSpPr>
      <xdr:spPr>
        <a:xfrm>
          <a:off x="3733800" y="719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56515</xdr:rowOff>
    </xdr:from>
    <xdr:to>
      <xdr:col>15</xdr:col>
      <xdr:colOff>133350</xdr:colOff>
      <xdr:row>43</xdr:row>
      <xdr:rowOff>158115</xdr:rowOff>
    </xdr:to>
    <xdr:sp macro="" textlink="">
      <xdr:nvSpPr>
        <xdr:cNvPr id="87" name="楕円 86"/>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88" name="テキスト ボックス 87"/>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62547</xdr:rowOff>
    </xdr:from>
    <xdr:to>
      <xdr:col>11</xdr:col>
      <xdr:colOff>82550</xdr:colOff>
      <xdr:row>43</xdr:row>
      <xdr:rowOff>164147</xdr:rowOff>
    </xdr:to>
    <xdr:sp macro="" textlink="">
      <xdr:nvSpPr>
        <xdr:cNvPr id="89" name="楕円 88"/>
        <xdr:cNvSpPr/>
      </xdr:nvSpPr>
      <xdr:spPr>
        <a:xfrm>
          <a:off x="2286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2874</xdr:rowOff>
    </xdr:from>
    <xdr:ext cx="762000" cy="259045"/>
    <xdr:sp macro="" textlink="">
      <xdr:nvSpPr>
        <xdr:cNvPr id="90" name="テキスト ボックス 89"/>
        <xdr:cNvSpPr txBox="1"/>
      </xdr:nvSpPr>
      <xdr:spPr>
        <a:xfrm>
          <a:off x="1955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2874</xdr:rowOff>
    </xdr:from>
    <xdr:ext cx="762000" cy="259045"/>
    <xdr:sp macro="" textlink="">
      <xdr:nvSpPr>
        <xdr:cNvPr id="92" name="テキスト ボックス 91"/>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前年度より１．</a:t>
          </a:r>
          <a:r>
            <a:rPr lang="ja-JP" altLang="en-US" sz="1300" b="0" i="0" baseline="0">
              <a:solidFill>
                <a:schemeClr val="dk1"/>
              </a:solidFill>
              <a:latin typeface="ＭＳ Ｐゴシック" pitchFamily="50" charset="-128"/>
              <a:ea typeface="ＭＳ Ｐゴシック" pitchFamily="50" charset="-128"/>
              <a:cs typeface="+mn-cs"/>
            </a:rPr>
            <a:t>４</a:t>
          </a:r>
          <a:r>
            <a:rPr lang="ja-JP" altLang="ja-JP" sz="1300" b="0" i="0" baseline="0">
              <a:solidFill>
                <a:schemeClr val="dk1"/>
              </a:solidFill>
              <a:latin typeface="ＭＳ Ｐゴシック" pitchFamily="50" charset="-128"/>
              <a:ea typeface="ＭＳ Ｐゴシック" pitchFamily="50" charset="-128"/>
              <a:cs typeface="+mn-cs"/>
            </a:rPr>
            <a:t>ポイント増加したが、類似団体平均を下回る低い水準で推移している。今後も引き続き、町税等の歳入確保に努めるとともに現在の水準を維持していく。歳出においては、事務事業を峻別し、全ての施策優先度評価を実施し経常経費の削減を図っ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61</xdr:row>
      <xdr:rowOff>90424</xdr:rowOff>
    </xdr:to>
    <xdr:cxnSp macro="">
      <xdr:nvCxnSpPr>
        <xdr:cNvPr id="125" name="直線コネクタ 124"/>
        <xdr:cNvCxnSpPr/>
      </xdr:nvCxnSpPr>
      <xdr:spPr>
        <a:xfrm>
          <a:off x="4114800" y="1048131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9161</xdr:rowOff>
    </xdr:from>
    <xdr:ext cx="762000" cy="259045"/>
    <xdr:sp macro="" textlink="">
      <xdr:nvSpPr>
        <xdr:cNvPr id="126"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136398</xdr:rowOff>
    </xdr:from>
    <xdr:to>
      <xdr:col>19</xdr:col>
      <xdr:colOff>133350</xdr:colOff>
      <xdr:row>61</xdr:row>
      <xdr:rowOff>22860</xdr:rowOff>
    </xdr:to>
    <xdr:cxnSp macro="">
      <xdr:nvCxnSpPr>
        <xdr:cNvPr id="128" name="直線コネクタ 127"/>
        <xdr:cNvCxnSpPr/>
      </xdr:nvCxnSpPr>
      <xdr:spPr>
        <a:xfrm>
          <a:off x="3225800" y="1042339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30" name="テキスト ボックス 129"/>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131572</xdr:rowOff>
    </xdr:from>
    <xdr:to>
      <xdr:col>15</xdr:col>
      <xdr:colOff>82550</xdr:colOff>
      <xdr:row>60</xdr:row>
      <xdr:rowOff>136398</xdr:rowOff>
    </xdr:to>
    <xdr:cxnSp macro="">
      <xdr:nvCxnSpPr>
        <xdr:cNvPr id="131" name="直線コネクタ 130"/>
        <xdr:cNvCxnSpPr/>
      </xdr:nvCxnSpPr>
      <xdr:spPr>
        <a:xfrm>
          <a:off x="2336800" y="104185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15494</xdr:rowOff>
    </xdr:from>
    <xdr:to>
      <xdr:col>15</xdr:col>
      <xdr:colOff>133350</xdr:colOff>
      <xdr:row>61</xdr:row>
      <xdr:rowOff>117094</xdr:rowOff>
    </xdr:to>
    <xdr:sp macro="" textlink="">
      <xdr:nvSpPr>
        <xdr:cNvPr id="132" name="フローチャート: 判断 131"/>
        <xdr:cNvSpPr/>
      </xdr:nvSpPr>
      <xdr:spPr>
        <a:xfrm>
          <a:off x="3175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101871</xdr:rowOff>
    </xdr:from>
    <xdr:ext cx="762000" cy="259045"/>
    <xdr:sp macro="" textlink="">
      <xdr:nvSpPr>
        <xdr:cNvPr id="133" name="テキスト ボックス 132"/>
        <xdr:cNvSpPr txBox="1"/>
      </xdr:nvSpPr>
      <xdr:spPr>
        <a:xfrm>
          <a:off x="2844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138938</xdr:rowOff>
    </xdr:from>
    <xdr:to>
      <xdr:col>11</xdr:col>
      <xdr:colOff>31750</xdr:colOff>
      <xdr:row>60</xdr:row>
      <xdr:rowOff>131572</xdr:rowOff>
    </xdr:to>
    <xdr:cxnSp macro="">
      <xdr:nvCxnSpPr>
        <xdr:cNvPr id="134" name="直線コネクタ 133"/>
        <xdr:cNvCxnSpPr/>
      </xdr:nvCxnSpPr>
      <xdr:spPr>
        <a:xfrm>
          <a:off x="1447800" y="102544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136144</xdr:rowOff>
    </xdr:from>
    <xdr:to>
      <xdr:col>11</xdr:col>
      <xdr:colOff>82550</xdr:colOff>
      <xdr:row>62</xdr:row>
      <xdr:rowOff>66294</xdr:rowOff>
    </xdr:to>
    <xdr:sp macro="" textlink="">
      <xdr:nvSpPr>
        <xdr:cNvPr id="135" name="フローチャート: 判断 134"/>
        <xdr:cNvSpPr/>
      </xdr:nvSpPr>
      <xdr:spPr>
        <a:xfrm>
          <a:off x="2286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51071</xdr:rowOff>
    </xdr:from>
    <xdr:ext cx="762000" cy="259045"/>
    <xdr:sp macro="" textlink="">
      <xdr:nvSpPr>
        <xdr:cNvPr id="136" name="テキスト ボックス 13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37" name="フローチャート: 判断 136"/>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38" name="テキスト ボックス 137"/>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39624</xdr:rowOff>
    </xdr:from>
    <xdr:to>
      <xdr:col>23</xdr:col>
      <xdr:colOff>184150</xdr:colOff>
      <xdr:row>61</xdr:row>
      <xdr:rowOff>141224</xdr:rowOff>
    </xdr:to>
    <xdr:sp macro="" textlink="">
      <xdr:nvSpPr>
        <xdr:cNvPr id="144" name="楕円 143"/>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56151</xdr:rowOff>
    </xdr:from>
    <xdr:ext cx="762000" cy="259045"/>
    <xdr:sp macro="" textlink="">
      <xdr:nvSpPr>
        <xdr:cNvPr id="145"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46" name="楕円 145"/>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47" name="テキスト ボックス 146"/>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48" name="楕円 147"/>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49" name="テキスト ボックス 148"/>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80772</xdr:rowOff>
    </xdr:from>
    <xdr:to>
      <xdr:col>11</xdr:col>
      <xdr:colOff>82550</xdr:colOff>
      <xdr:row>61</xdr:row>
      <xdr:rowOff>10922</xdr:rowOff>
    </xdr:to>
    <xdr:sp macro="" textlink="">
      <xdr:nvSpPr>
        <xdr:cNvPr id="150" name="楕円 149"/>
        <xdr:cNvSpPr/>
      </xdr:nvSpPr>
      <xdr:spPr>
        <a:xfrm>
          <a:off x="2286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21099</xdr:rowOff>
    </xdr:from>
    <xdr:ext cx="762000" cy="259045"/>
    <xdr:sp macro="" textlink="">
      <xdr:nvSpPr>
        <xdr:cNvPr id="151" name="テキスト ボックス 150"/>
        <xdr:cNvSpPr txBox="1"/>
      </xdr:nvSpPr>
      <xdr:spPr>
        <a:xfrm>
          <a:off x="1955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88138</xdr:rowOff>
    </xdr:from>
    <xdr:to>
      <xdr:col>7</xdr:col>
      <xdr:colOff>31750</xdr:colOff>
      <xdr:row>60</xdr:row>
      <xdr:rowOff>18288</xdr:rowOff>
    </xdr:to>
    <xdr:sp macro="" textlink="">
      <xdr:nvSpPr>
        <xdr:cNvPr id="152" name="楕円 151"/>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28465</xdr:rowOff>
    </xdr:from>
    <xdr:ext cx="762000" cy="259045"/>
    <xdr:sp macro="" textlink="">
      <xdr:nvSpPr>
        <xdr:cNvPr id="153" name="テキスト ボックス 152"/>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[365,737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行財政改革の実施により経常経費の削減効果が表れているものの、類似団体平均よりも上回っている。現在、人事・行政評価制度の導入による行政の透明化と組織の高度化に着手しており、今後も職員数の適正化に努めていき経費削減に努めていく。</a:t>
          </a:r>
          <a:endParaRPr kumimoji="1"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99079</xdr:rowOff>
    </xdr:from>
    <xdr:to>
      <xdr:col>23</xdr:col>
      <xdr:colOff>133350</xdr:colOff>
      <xdr:row>82</xdr:row>
      <xdr:rowOff>104564</xdr:rowOff>
    </xdr:to>
    <xdr:cxnSp macro="">
      <xdr:nvCxnSpPr>
        <xdr:cNvPr id="189" name="直線コネクタ 188"/>
        <xdr:cNvCxnSpPr/>
      </xdr:nvCxnSpPr>
      <xdr:spPr>
        <a:xfrm>
          <a:off x="4114800" y="14157979"/>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57762</xdr:rowOff>
    </xdr:from>
    <xdr:ext cx="762000" cy="259045"/>
    <xdr:sp macro="" textlink="">
      <xdr:nvSpPr>
        <xdr:cNvPr id="190" name="人件費・物件費等の状況平均値テキスト"/>
        <xdr:cNvSpPr txBox="1"/>
      </xdr:nvSpPr>
      <xdr:spPr>
        <a:xfrm>
          <a:off x="5041900" y="1394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99079</xdr:rowOff>
    </xdr:from>
    <xdr:to>
      <xdr:col>19</xdr:col>
      <xdr:colOff>133350</xdr:colOff>
      <xdr:row>82</xdr:row>
      <xdr:rowOff>128160</xdr:rowOff>
    </xdr:to>
    <xdr:cxnSp macro="">
      <xdr:nvCxnSpPr>
        <xdr:cNvPr id="192" name="直線コネクタ 191"/>
        <xdr:cNvCxnSpPr/>
      </xdr:nvCxnSpPr>
      <xdr:spPr>
        <a:xfrm flipV="1">
          <a:off x="3225800" y="14157979"/>
          <a:ext cx="889000" cy="2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134783</xdr:rowOff>
    </xdr:from>
    <xdr:ext cx="736600" cy="259045"/>
    <xdr:sp macro="" textlink="">
      <xdr:nvSpPr>
        <xdr:cNvPr id="194" name="テキスト ボックス 193"/>
        <xdr:cNvSpPr txBox="1"/>
      </xdr:nvSpPr>
      <xdr:spPr>
        <a:xfrm>
          <a:off x="3733800" y="13850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92394</xdr:rowOff>
    </xdr:from>
    <xdr:to>
      <xdr:col>15</xdr:col>
      <xdr:colOff>82550</xdr:colOff>
      <xdr:row>82</xdr:row>
      <xdr:rowOff>128160</xdr:rowOff>
    </xdr:to>
    <xdr:cxnSp macro="">
      <xdr:nvCxnSpPr>
        <xdr:cNvPr id="195" name="直線コネクタ 194"/>
        <xdr:cNvCxnSpPr/>
      </xdr:nvCxnSpPr>
      <xdr:spPr>
        <a:xfrm>
          <a:off x="2336800" y="14151294"/>
          <a:ext cx="889000" cy="3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196" name="フローチャート: 判断 195"/>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197" name="テキスト ボックス 196"/>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27236</xdr:rowOff>
    </xdr:from>
    <xdr:to>
      <xdr:col>11</xdr:col>
      <xdr:colOff>31750</xdr:colOff>
      <xdr:row>82</xdr:row>
      <xdr:rowOff>92394</xdr:rowOff>
    </xdr:to>
    <xdr:cxnSp macro="">
      <xdr:nvCxnSpPr>
        <xdr:cNvPr id="198" name="直線コネクタ 197"/>
        <xdr:cNvCxnSpPr/>
      </xdr:nvCxnSpPr>
      <xdr:spPr>
        <a:xfrm>
          <a:off x="1447800" y="14086136"/>
          <a:ext cx="889000" cy="6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199" name="フローチャート: 判断 198"/>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0" name="テキスト ボックス 199"/>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1" name="フローチャート: 判断 200"/>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02" name="テキスト ボックス 201"/>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53764</xdr:rowOff>
    </xdr:from>
    <xdr:to>
      <xdr:col>23</xdr:col>
      <xdr:colOff>184150</xdr:colOff>
      <xdr:row>82</xdr:row>
      <xdr:rowOff>155364</xdr:rowOff>
    </xdr:to>
    <xdr:sp macro="" textlink="">
      <xdr:nvSpPr>
        <xdr:cNvPr id="208" name="楕円 207"/>
        <xdr:cNvSpPr/>
      </xdr:nvSpPr>
      <xdr:spPr>
        <a:xfrm>
          <a:off x="4902200" y="1411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25841</xdr:rowOff>
    </xdr:from>
    <xdr:ext cx="762000" cy="259045"/>
    <xdr:sp macro="" textlink="">
      <xdr:nvSpPr>
        <xdr:cNvPr id="209" name="人件費・物件費等の状況該当値テキスト"/>
        <xdr:cNvSpPr txBox="1"/>
      </xdr:nvSpPr>
      <xdr:spPr>
        <a:xfrm>
          <a:off x="5041900" y="1408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48279</xdr:rowOff>
    </xdr:from>
    <xdr:to>
      <xdr:col>19</xdr:col>
      <xdr:colOff>184150</xdr:colOff>
      <xdr:row>82</xdr:row>
      <xdr:rowOff>149879</xdr:rowOff>
    </xdr:to>
    <xdr:sp macro="" textlink="">
      <xdr:nvSpPr>
        <xdr:cNvPr id="210" name="楕円 209"/>
        <xdr:cNvSpPr/>
      </xdr:nvSpPr>
      <xdr:spPr>
        <a:xfrm>
          <a:off x="4064000" y="141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134656</xdr:rowOff>
    </xdr:from>
    <xdr:ext cx="736600" cy="259045"/>
    <xdr:sp macro="" textlink="">
      <xdr:nvSpPr>
        <xdr:cNvPr id="211" name="テキスト ボックス 210"/>
        <xdr:cNvSpPr txBox="1"/>
      </xdr:nvSpPr>
      <xdr:spPr>
        <a:xfrm>
          <a:off x="3733800" y="1419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77360</xdr:rowOff>
    </xdr:from>
    <xdr:to>
      <xdr:col>15</xdr:col>
      <xdr:colOff>133350</xdr:colOff>
      <xdr:row>83</xdr:row>
      <xdr:rowOff>7510</xdr:rowOff>
    </xdr:to>
    <xdr:sp macro="" textlink="">
      <xdr:nvSpPr>
        <xdr:cNvPr id="212" name="楕円 211"/>
        <xdr:cNvSpPr/>
      </xdr:nvSpPr>
      <xdr:spPr>
        <a:xfrm>
          <a:off x="3175000" y="141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17687</xdr:rowOff>
    </xdr:from>
    <xdr:ext cx="762000" cy="259045"/>
    <xdr:sp macro="" textlink="">
      <xdr:nvSpPr>
        <xdr:cNvPr id="213" name="テキスト ボックス 212"/>
        <xdr:cNvSpPr txBox="1"/>
      </xdr:nvSpPr>
      <xdr:spPr>
        <a:xfrm>
          <a:off x="2844800" y="1390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41594</xdr:rowOff>
    </xdr:from>
    <xdr:to>
      <xdr:col>11</xdr:col>
      <xdr:colOff>82550</xdr:colOff>
      <xdr:row>82</xdr:row>
      <xdr:rowOff>143194</xdr:rowOff>
    </xdr:to>
    <xdr:sp macro="" textlink="">
      <xdr:nvSpPr>
        <xdr:cNvPr id="214" name="楕円 213"/>
        <xdr:cNvSpPr/>
      </xdr:nvSpPr>
      <xdr:spPr>
        <a:xfrm>
          <a:off x="2286000" y="141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153371</xdr:rowOff>
    </xdr:from>
    <xdr:ext cx="762000" cy="259045"/>
    <xdr:sp macro="" textlink="">
      <xdr:nvSpPr>
        <xdr:cNvPr id="215" name="テキスト ボックス 214"/>
        <xdr:cNvSpPr txBox="1"/>
      </xdr:nvSpPr>
      <xdr:spPr>
        <a:xfrm>
          <a:off x="1955800" y="1386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147886</xdr:rowOff>
    </xdr:from>
    <xdr:to>
      <xdr:col>7</xdr:col>
      <xdr:colOff>31750</xdr:colOff>
      <xdr:row>82</xdr:row>
      <xdr:rowOff>78036</xdr:rowOff>
    </xdr:to>
    <xdr:sp macro="" textlink="">
      <xdr:nvSpPr>
        <xdr:cNvPr id="216" name="楕円 215"/>
        <xdr:cNvSpPr/>
      </xdr:nvSpPr>
      <xdr:spPr>
        <a:xfrm>
          <a:off x="1397000" y="140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88213</xdr:rowOff>
    </xdr:from>
    <xdr:ext cx="762000" cy="259045"/>
    <xdr:sp macro="" textlink="">
      <xdr:nvSpPr>
        <xdr:cNvPr id="217" name="テキスト ボックス 216"/>
        <xdr:cNvSpPr txBox="1"/>
      </xdr:nvSpPr>
      <xdr:spPr>
        <a:xfrm>
          <a:off x="1066800" y="138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　</a:t>
          </a:r>
          <a:r>
            <a:rPr lang="en-US" altLang="ja-JP" sz="1300" b="0" i="0" baseline="0">
              <a:solidFill>
                <a:schemeClr val="dk1"/>
              </a:solidFill>
              <a:latin typeface="ＭＳ Ｐゴシック" pitchFamily="50" charset="-128"/>
              <a:ea typeface="ＭＳ Ｐゴシック" pitchFamily="50" charset="-128"/>
              <a:cs typeface="+mn-cs"/>
            </a:rPr>
            <a:t>※</a:t>
          </a:r>
          <a:r>
            <a:rPr lang="ja-JP" altLang="en-US" sz="1300" b="0" i="0" baseline="0">
              <a:solidFill>
                <a:schemeClr val="dk1"/>
              </a:solidFill>
              <a:latin typeface="ＭＳ Ｐゴシック" pitchFamily="50" charset="-128"/>
              <a:ea typeface="ＭＳ Ｐゴシック" pitchFamily="50" charset="-128"/>
              <a:cs typeface="+mn-cs"/>
            </a:rPr>
            <a:t>今年度数値が未公表であるため、前年度数値を引用しています。</a:t>
          </a:r>
          <a:endParaRPr lang="en-US" altLang="ja-JP" sz="1300" b="0" i="0" baseline="0">
            <a:solidFill>
              <a:schemeClr val="dk1"/>
            </a:solidFill>
            <a:latin typeface="ＭＳ Ｐゴシック" pitchFamily="50" charset="-128"/>
            <a:ea typeface="ＭＳ Ｐゴシック" pitchFamily="50" charset="-128"/>
            <a:cs typeface="+mn-cs"/>
          </a:endParaRPr>
        </a:p>
        <a:p>
          <a:pPr rtl="0" eaLnBrk="1" fontAlgn="auto" latinLnBrk="0" hangingPunct="1"/>
          <a:r>
            <a:rPr lang="ja-JP" altLang="en-US" sz="11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と比較してやや高い水準にある。今後、行財政改革にともなう、新規採用職員の抑制により経験年数が長い職員の階層の変動が大きく影響し、短期的には指数の改善は望めないが、中長期的には類似団体と同等の水準になるものと思われる。給与制度については、国人事院勧告及び県人事委員会勧告を踏まえ、適正な給与水準を維持している。</a:t>
          </a:r>
          <a:endParaRPr lang="en-US" altLang="ja-JP" sz="1300" b="0" i="0" baseline="0">
            <a:solidFill>
              <a:schemeClr val="dk1"/>
            </a:solidFill>
            <a:latin typeface="ＭＳ Ｐゴシック" pitchFamily="50" charset="-128"/>
            <a:ea typeface="ＭＳ Ｐゴシック"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92832</xdr:rowOff>
    </xdr:from>
    <xdr:to>
      <xdr:col>81</xdr:col>
      <xdr:colOff>44450</xdr:colOff>
      <xdr:row>89</xdr:row>
      <xdr:rowOff>92832</xdr:rowOff>
    </xdr:to>
    <xdr:cxnSp macro="">
      <xdr:nvCxnSpPr>
        <xdr:cNvPr id="253" name="直線コネクタ 252"/>
        <xdr:cNvCxnSpPr/>
      </xdr:nvCxnSpPr>
      <xdr:spPr>
        <a:xfrm>
          <a:off x="16179800" y="15351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92832</xdr:rowOff>
    </xdr:from>
    <xdr:to>
      <xdr:col>77</xdr:col>
      <xdr:colOff>44450</xdr:colOff>
      <xdr:row>89</xdr:row>
      <xdr:rowOff>92832</xdr:rowOff>
    </xdr:to>
    <xdr:cxnSp macro="">
      <xdr:nvCxnSpPr>
        <xdr:cNvPr id="256" name="直線コネクタ 255"/>
        <xdr:cNvCxnSpPr/>
      </xdr:nvCxnSpPr>
      <xdr:spPr>
        <a:xfrm>
          <a:off x="15290800" y="153518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92832</xdr:rowOff>
    </xdr:to>
    <xdr:cxnSp macro="">
      <xdr:nvCxnSpPr>
        <xdr:cNvPr id="259" name="直線コネクタ 258"/>
        <xdr:cNvCxnSpPr/>
      </xdr:nvCxnSpPr>
      <xdr:spPr>
        <a:xfrm>
          <a:off x="14401800" y="15248466"/>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86179</xdr:rowOff>
    </xdr:from>
    <xdr:to>
      <xdr:col>73</xdr:col>
      <xdr:colOff>44450</xdr:colOff>
      <xdr:row>88</xdr:row>
      <xdr:rowOff>16329</xdr:rowOff>
    </xdr:to>
    <xdr:sp macro="" textlink="">
      <xdr:nvSpPr>
        <xdr:cNvPr id="260" name="フローチャート: 判断 259"/>
        <xdr:cNvSpPr/>
      </xdr:nvSpPr>
      <xdr:spPr>
        <a:xfrm>
          <a:off x="15240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26506</xdr:rowOff>
    </xdr:from>
    <xdr:ext cx="762000" cy="259045"/>
    <xdr:sp macro="" textlink="">
      <xdr:nvSpPr>
        <xdr:cNvPr id="261" name="テキスト ボックス 260"/>
        <xdr:cNvSpPr txBox="1"/>
      </xdr:nvSpPr>
      <xdr:spPr>
        <a:xfrm>
          <a:off x="14909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12398</xdr:rowOff>
    </xdr:to>
    <xdr:cxnSp macro="">
      <xdr:nvCxnSpPr>
        <xdr:cNvPr id="262" name="直線コネクタ 261"/>
        <xdr:cNvCxnSpPr/>
      </xdr:nvCxnSpPr>
      <xdr:spPr>
        <a:xfrm flipV="1">
          <a:off x="13512800" y="152484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151993</xdr:rowOff>
    </xdr:from>
    <xdr:ext cx="762000" cy="259045"/>
    <xdr:sp macro="" textlink="">
      <xdr:nvSpPr>
        <xdr:cNvPr id="264" name="テキスト ボックス 263"/>
        <xdr:cNvSpPr txBox="1"/>
      </xdr:nvSpPr>
      <xdr:spPr>
        <a:xfrm>
          <a:off x="14020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65" name="フローチャート: 判断 264"/>
        <xdr:cNvSpPr/>
      </xdr:nvSpPr>
      <xdr:spPr>
        <a:xfrm>
          <a:off x="134620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106032</xdr:rowOff>
    </xdr:from>
    <xdr:ext cx="762000" cy="259045"/>
    <xdr:sp macro="" textlink="">
      <xdr:nvSpPr>
        <xdr:cNvPr id="266" name="テキスト ボックス 265"/>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42032</xdr:rowOff>
    </xdr:from>
    <xdr:to>
      <xdr:col>81</xdr:col>
      <xdr:colOff>95250</xdr:colOff>
      <xdr:row>89</xdr:row>
      <xdr:rowOff>143632</xdr:rowOff>
    </xdr:to>
    <xdr:sp macro="" textlink="">
      <xdr:nvSpPr>
        <xdr:cNvPr id="272" name="楕円 271"/>
        <xdr:cNvSpPr/>
      </xdr:nvSpPr>
      <xdr:spPr>
        <a:xfrm>
          <a:off x="169672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14109</xdr:rowOff>
    </xdr:from>
    <xdr:ext cx="762000" cy="259045"/>
    <xdr:sp macro="" textlink="">
      <xdr:nvSpPr>
        <xdr:cNvPr id="273" name="給与水準   （国との比較）該当値テキスト"/>
        <xdr:cNvSpPr txBox="1"/>
      </xdr:nvSpPr>
      <xdr:spPr>
        <a:xfrm>
          <a:off x="17106900" y="1527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42032</xdr:rowOff>
    </xdr:from>
    <xdr:to>
      <xdr:col>77</xdr:col>
      <xdr:colOff>95250</xdr:colOff>
      <xdr:row>89</xdr:row>
      <xdr:rowOff>143632</xdr:rowOff>
    </xdr:to>
    <xdr:sp macro="" textlink="">
      <xdr:nvSpPr>
        <xdr:cNvPr id="274" name="楕円 273"/>
        <xdr:cNvSpPr/>
      </xdr:nvSpPr>
      <xdr:spPr>
        <a:xfrm>
          <a:off x="16129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128409</xdr:rowOff>
    </xdr:from>
    <xdr:ext cx="736600" cy="259045"/>
    <xdr:sp macro="" textlink="">
      <xdr:nvSpPr>
        <xdr:cNvPr id="275" name="テキスト ボックス 274"/>
        <xdr:cNvSpPr txBox="1"/>
      </xdr:nvSpPr>
      <xdr:spPr>
        <a:xfrm>
          <a:off x="15798800" y="15387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42032</xdr:rowOff>
    </xdr:from>
    <xdr:to>
      <xdr:col>73</xdr:col>
      <xdr:colOff>44450</xdr:colOff>
      <xdr:row>89</xdr:row>
      <xdr:rowOff>143632</xdr:rowOff>
    </xdr:to>
    <xdr:sp macro="" textlink="">
      <xdr:nvSpPr>
        <xdr:cNvPr id="276" name="楕円 275"/>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128409</xdr:rowOff>
    </xdr:from>
    <xdr:ext cx="762000" cy="259045"/>
    <xdr:sp macro="" textlink="">
      <xdr:nvSpPr>
        <xdr:cNvPr id="277" name="テキスト ボックス 276"/>
        <xdr:cNvSpPr txBox="1"/>
      </xdr:nvSpPr>
      <xdr:spPr>
        <a:xfrm>
          <a:off x="14909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8" name="楕円 277"/>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9" name="テキスト ボックス 278"/>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133048</xdr:rowOff>
    </xdr:from>
    <xdr:to>
      <xdr:col>64</xdr:col>
      <xdr:colOff>152400</xdr:colOff>
      <xdr:row>89</xdr:row>
      <xdr:rowOff>63198</xdr:rowOff>
    </xdr:to>
    <xdr:sp macro="" textlink="">
      <xdr:nvSpPr>
        <xdr:cNvPr id="280" name="楕円 279"/>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47975</xdr:rowOff>
    </xdr:from>
    <xdr:ext cx="762000" cy="259045"/>
    <xdr:sp macro="" textlink="">
      <xdr:nvSpPr>
        <xdr:cNvPr id="281" name="テキスト ボックス 280"/>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ＭＳ Ｐゴシック" pitchFamily="50" charset="-128"/>
              <a:ea typeface="ＭＳ Ｐゴシック" pitchFamily="50" charset="-128"/>
              <a:cs typeface="+mn-cs"/>
            </a:rPr>
            <a:t>　類似団体平均を上回っているが、今後は平成２８年度に策定した職員定数管理適正化計画に基づき職員数の適正化に努めていく。</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100076</xdr:rowOff>
    </xdr:from>
    <xdr:to>
      <xdr:col>81</xdr:col>
      <xdr:colOff>44450</xdr:colOff>
      <xdr:row>61</xdr:row>
      <xdr:rowOff>109969</xdr:rowOff>
    </xdr:to>
    <xdr:cxnSp macro="">
      <xdr:nvCxnSpPr>
        <xdr:cNvPr id="313" name="直線コネクタ 312"/>
        <xdr:cNvCxnSpPr/>
      </xdr:nvCxnSpPr>
      <xdr:spPr>
        <a:xfrm>
          <a:off x="16179800" y="10558526"/>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30573</xdr:rowOff>
    </xdr:from>
    <xdr:ext cx="762000" cy="259045"/>
    <xdr:sp macro="" textlink="">
      <xdr:nvSpPr>
        <xdr:cNvPr id="314" name="定員管理の状況平均値テキスト"/>
        <xdr:cNvSpPr txBox="1"/>
      </xdr:nvSpPr>
      <xdr:spPr>
        <a:xfrm>
          <a:off x="17106900" y="10317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67983</xdr:rowOff>
    </xdr:from>
    <xdr:to>
      <xdr:col>77</xdr:col>
      <xdr:colOff>44450</xdr:colOff>
      <xdr:row>61</xdr:row>
      <xdr:rowOff>100076</xdr:rowOff>
    </xdr:to>
    <xdr:cxnSp macro="">
      <xdr:nvCxnSpPr>
        <xdr:cNvPr id="316" name="直線コネクタ 315"/>
        <xdr:cNvCxnSpPr/>
      </xdr:nvCxnSpPr>
      <xdr:spPr>
        <a:xfrm>
          <a:off x="15290800" y="10526433"/>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119066</xdr:rowOff>
    </xdr:from>
    <xdr:ext cx="736600" cy="259045"/>
    <xdr:sp macro="" textlink="">
      <xdr:nvSpPr>
        <xdr:cNvPr id="318" name="テキスト ボックス 317"/>
        <xdr:cNvSpPr txBox="1"/>
      </xdr:nvSpPr>
      <xdr:spPr>
        <a:xfrm>
          <a:off x="15798800" y="1023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64605</xdr:rowOff>
    </xdr:from>
    <xdr:to>
      <xdr:col>72</xdr:col>
      <xdr:colOff>203200</xdr:colOff>
      <xdr:row>61</xdr:row>
      <xdr:rowOff>67983</xdr:rowOff>
    </xdr:to>
    <xdr:cxnSp macro="">
      <xdr:nvCxnSpPr>
        <xdr:cNvPr id="319" name="直線コネクタ 318"/>
        <xdr:cNvCxnSpPr/>
      </xdr:nvCxnSpPr>
      <xdr:spPr>
        <a:xfrm>
          <a:off x="14401800" y="1052305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0" name="フローチャート: 判断 319"/>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1" name="テキスト ボックス 320"/>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54229</xdr:rowOff>
    </xdr:from>
    <xdr:to>
      <xdr:col>68</xdr:col>
      <xdr:colOff>152400</xdr:colOff>
      <xdr:row>61</xdr:row>
      <xdr:rowOff>64605</xdr:rowOff>
    </xdr:to>
    <xdr:cxnSp macro="">
      <xdr:nvCxnSpPr>
        <xdr:cNvPr id="322" name="直線コネクタ 321"/>
        <xdr:cNvCxnSpPr/>
      </xdr:nvCxnSpPr>
      <xdr:spPr>
        <a:xfrm>
          <a:off x="13512800" y="1051267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3" name="フローチャート: 判断 322"/>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4" name="テキスト ボックス 323"/>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5" name="フローチャート: 判断 324"/>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6" name="テキスト ボックス 325"/>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59169</xdr:rowOff>
    </xdr:from>
    <xdr:to>
      <xdr:col>81</xdr:col>
      <xdr:colOff>95250</xdr:colOff>
      <xdr:row>61</xdr:row>
      <xdr:rowOff>160769</xdr:rowOff>
    </xdr:to>
    <xdr:sp macro="" textlink="">
      <xdr:nvSpPr>
        <xdr:cNvPr id="332" name="楕円 331"/>
        <xdr:cNvSpPr/>
      </xdr:nvSpPr>
      <xdr:spPr>
        <a:xfrm>
          <a:off x="16967200" y="1051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31246</xdr:rowOff>
    </xdr:from>
    <xdr:ext cx="762000" cy="259045"/>
    <xdr:sp macro="" textlink="">
      <xdr:nvSpPr>
        <xdr:cNvPr id="333" name="定員管理の状況該当値テキスト"/>
        <xdr:cNvSpPr txBox="1"/>
      </xdr:nvSpPr>
      <xdr:spPr>
        <a:xfrm>
          <a:off x="17106900" y="1048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49276</xdr:rowOff>
    </xdr:from>
    <xdr:to>
      <xdr:col>77</xdr:col>
      <xdr:colOff>95250</xdr:colOff>
      <xdr:row>61</xdr:row>
      <xdr:rowOff>150876</xdr:rowOff>
    </xdr:to>
    <xdr:sp macro="" textlink="">
      <xdr:nvSpPr>
        <xdr:cNvPr id="334" name="楕円 333"/>
        <xdr:cNvSpPr/>
      </xdr:nvSpPr>
      <xdr:spPr>
        <a:xfrm>
          <a:off x="16129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35" name="テキスト ボックス 334"/>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17183</xdr:rowOff>
    </xdr:from>
    <xdr:to>
      <xdr:col>73</xdr:col>
      <xdr:colOff>44450</xdr:colOff>
      <xdr:row>61</xdr:row>
      <xdr:rowOff>118783</xdr:rowOff>
    </xdr:to>
    <xdr:sp macro="" textlink="">
      <xdr:nvSpPr>
        <xdr:cNvPr id="336" name="楕円 335"/>
        <xdr:cNvSpPr/>
      </xdr:nvSpPr>
      <xdr:spPr>
        <a:xfrm>
          <a:off x="15240000" y="104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128960</xdr:rowOff>
    </xdr:from>
    <xdr:ext cx="762000" cy="259045"/>
    <xdr:sp macro="" textlink="">
      <xdr:nvSpPr>
        <xdr:cNvPr id="337" name="テキスト ボックス 336"/>
        <xdr:cNvSpPr txBox="1"/>
      </xdr:nvSpPr>
      <xdr:spPr>
        <a:xfrm>
          <a:off x="14909800" y="1024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13805</xdr:rowOff>
    </xdr:from>
    <xdr:to>
      <xdr:col>68</xdr:col>
      <xdr:colOff>203200</xdr:colOff>
      <xdr:row>61</xdr:row>
      <xdr:rowOff>115405</xdr:rowOff>
    </xdr:to>
    <xdr:sp macro="" textlink="">
      <xdr:nvSpPr>
        <xdr:cNvPr id="338" name="楕円 337"/>
        <xdr:cNvSpPr/>
      </xdr:nvSpPr>
      <xdr:spPr>
        <a:xfrm>
          <a:off x="14351000" y="104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125582</xdr:rowOff>
    </xdr:from>
    <xdr:ext cx="762000" cy="259045"/>
    <xdr:sp macro="" textlink="">
      <xdr:nvSpPr>
        <xdr:cNvPr id="339" name="テキスト ボックス 338"/>
        <xdr:cNvSpPr txBox="1"/>
      </xdr:nvSpPr>
      <xdr:spPr>
        <a:xfrm>
          <a:off x="14020800" y="1024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3429</xdr:rowOff>
    </xdr:from>
    <xdr:to>
      <xdr:col>64</xdr:col>
      <xdr:colOff>152400</xdr:colOff>
      <xdr:row>61</xdr:row>
      <xdr:rowOff>105029</xdr:rowOff>
    </xdr:to>
    <xdr:sp macro="" textlink="">
      <xdr:nvSpPr>
        <xdr:cNvPr id="340" name="楕円 339"/>
        <xdr:cNvSpPr/>
      </xdr:nvSpPr>
      <xdr:spPr>
        <a:xfrm>
          <a:off x="13462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115206</xdr:rowOff>
    </xdr:from>
    <xdr:ext cx="762000" cy="259045"/>
    <xdr:sp macro="" textlink="">
      <xdr:nvSpPr>
        <xdr:cNvPr id="341" name="テキスト ボックス 340"/>
        <xdr:cNvSpPr txBox="1"/>
      </xdr:nvSpPr>
      <xdr:spPr>
        <a:xfrm>
          <a:off x="13131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前年度と比較して０．</a:t>
          </a:r>
          <a:r>
            <a:rPr lang="ja-JP" altLang="en-US" sz="1300" b="0" i="0" baseline="0">
              <a:solidFill>
                <a:schemeClr val="dk1"/>
              </a:solidFill>
              <a:latin typeface="ＭＳ Ｐゴシック" pitchFamily="50" charset="-128"/>
              <a:ea typeface="ＭＳ Ｐゴシック" pitchFamily="50" charset="-128"/>
              <a:cs typeface="+mn-cs"/>
            </a:rPr>
            <a:t>１</a:t>
          </a:r>
          <a:r>
            <a:rPr lang="ja-JP" altLang="ja-JP" sz="1300" b="0" i="0" baseline="0">
              <a:solidFill>
                <a:schemeClr val="dk1"/>
              </a:solidFill>
              <a:latin typeface="ＭＳ Ｐゴシック" pitchFamily="50" charset="-128"/>
              <a:ea typeface="ＭＳ Ｐゴシック" pitchFamily="50" charset="-128"/>
              <a:cs typeface="+mn-cs"/>
            </a:rPr>
            <a:t>ポイント</a:t>
          </a:r>
          <a:r>
            <a:rPr lang="ja-JP" altLang="en-US" sz="1300" b="0" i="0" baseline="0">
              <a:solidFill>
                <a:schemeClr val="dk1"/>
              </a:solidFill>
              <a:latin typeface="ＭＳ Ｐゴシック" pitchFamily="50" charset="-128"/>
              <a:ea typeface="ＭＳ Ｐゴシック" pitchFamily="50" charset="-128"/>
              <a:cs typeface="+mn-cs"/>
            </a:rPr>
            <a:t>増加</a:t>
          </a:r>
          <a:r>
            <a:rPr lang="ja-JP" altLang="ja-JP" sz="1300" b="0" i="0" baseline="0">
              <a:solidFill>
                <a:schemeClr val="dk1"/>
              </a:solidFill>
              <a:latin typeface="ＭＳ Ｐゴシック" pitchFamily="50" charset="-128"/>
              <a:ea typeface="ＭＳ Ｐゴシック" pitchFamily="50" charset="-128"/>
              <a:cs typeface="+mn-cs"/>
            </a:rPr>
            <a:t>し</a:t>
          </a:r>
          <a:r>
            <a:rPr lang="ja-JP" altLang="en-US" sz="1300" b="0" i="0" baseline="0">
              <a:solidFill>
                <a:schemeClr val="dk1"/>
              </a:solidFill>
              <a:latin typeface="ＭＳ Ｐゴシック" pitchFamily="50" charset="-128"/>
              <a:ea typeface="ＭＳ Ｐゴシック" pitchFamily="50" charset="-128"/>
              <a:cs typeface="+mn-cs"/>
            </a:rPr>
            <a:t>たが</a:t>
          </a:r>
          <a:r>
            <a:rPr lang="ja-JP" altLang="ja-JP" sz="1300" b="0" i="0" baseline="0">
              <a:solidFill>
                <a:schemeClr val="dk1"/>
              </a:solidFill>
              <a:latin typeface="ＭＳ Ｐゴシック" pitchFamily="50" charset="-128"/>
              <a:ea typeface="ＭＳ Ｐゴシック" pitchFamily="50" charset="-128"/>
              <a:cs typeface="+mn-cs"/>
            </a:rPr>
            <a:t>、類似団体平均と比較して低い水準である。今後、</a:t>
          </a:r>
          <a:r>
            <a:rPr lang="ja-JP" altLang="ja-JP" sz="1300" baseline="0">
              <a:solidFill>
                <a:schemeClr val="dk1"/>
              </a:solidFill>
              <a:latin typeface="ＭＳ Ｐゴシック" pitchFamily="50" charset="-128"/>
              <a:ea typeface="ＭＳ Ｐゴシック" pitchFamily="50" charset="-128"/>
              <a:cs typeface="+mn-cs"/>
            </a:rPr>
            <a:t>定住促進住宅</a:t>
          </a:r>
          <a:r>
            <a:rPr lang="ja-JP" altLang="en-US" sz="1300" baseline="0">
              <a:solidFill>
                <a:schemeClr val="dk1"/>
              </a:solidFill>
              <a:latin typeface="ＭＳ Ｐゴシック" pitchFamily="50" charset="-128"/>
              <a:ea typeface="ＭＳ Ｐゴシック" pitchFamily="50" charset="-128"/>
              <a:cs typeface="+mn-cs"/>
            </a:rPr>
            <a:t>、</a:t>
          </a:r>
          <a:r>
            <a:rPr lang="ja-JP" altLang="ja-JP" sz="1300" baseline="0">
              <a:solidFill>
                <a:schemeClr val="dk1"/>
              </a:solidFill>
              <a:latin typeface="ＭＳ Ｐゴシック" pitchFamily="50" charset="-128"/>
              <a:ea typeface="ＭＳ Ｐゴシック" pitchFamily="50" charset="-128"/>
              <a:cs typeface="+mn-cs"/>
            </a:rPr>
            <a:t>デジタル防災行政無線</a:t>
          </a:r>
          <a:r>
            <a:rPr lang="ja-JP" altLang="en-US" sz="1300" baseline="0">
              <a:solidFill>
                <a:schemeClr val="dk1"/>
              </a:solidFill>
              <a:latin typeface="ＭＳ Ｐゴシック" pitchFamily="50" charset="-128"/>
              <a:ea typeface="ＭＳ Ｐゴシック" pitchFamily="50" charset="-128"/>
              <a:cs typeface="+mn-cs"/>
            </a:rPr>
            <a:t>や支所地区公共施設再編事業等</a:t>
          </a:r>
          <a:r>
            <a:rPr lang="ja-JP" altLang="ja-JP" sz="1300" baseline="0">
              <a:solidFill>
                <a:schemeClr val="dk1"/>
              </a:solidFill>
              <a:latin typeface="ＭＳ Ｐゴシック" pitchFamily="50" charset="-128"/>
              <a:ea typeface="ＭＳ Ｐゴシック" pitchFamily="50" charset="-128"/>
              <a:cs typeface="+mn-cs"/>
            </a:rPr>
            <a:t>の建設事業</a:t>
          </a:r>
          <a:r>
            <a:rPr lang="ja-JP" altLang="en-US" sz="1300" baseline="0">
              <a:solidFill>
                <a:schemeClr val="dk1"/>
              </a:solidFill>
              <a:latin typeface="ＭＳ Ｐゴシック" pitchFamily="50" charset="-128"/>
              <a:ea typeface="ＭＳ Ｐゴシック" pitchFamily="50" charset="-128"/>
              <a:cs typeface="+mn-cs"/>
            </a:rPr>
            <a:t>を</a:t>
          </a:r>
          <a:r>
            <a:rPr lang="ja-JP" altLang="ja-JP" sz="1300" baseline="0">
              <a:solidFill>
                <a:schemeClr val="dk1"/>
              </a:solidFill>
              <a:latin typeface="ＭＳ Ｐゴシック" pitchFamily="50" charset="-128"/>
              <a:ea typeface="ＭＳ Ｐゴシック" pitchFamily="50" charset="-128"/>
              <a:cs typeface="+mn-cs"/>
            </a:rPr>
            <a:t>予定しており、当該事業に係る起債の償還等に伴い上昇する</a:t>
          </a:r>
          <a:r>
            <a:rPr lang="ja-JP" altLang="ja-JP" sz="1300" b="0" i="0" baseline="0">
              <a:solidFill>
                <a:schemeClr val="dk1"/>
              </a:solidFill>
              <a:latin typeface="ＭＳ Ｐゴシック" pitchFamily="50" charset="-128"/>
              <a:ea typeface="ＭＳ Ｐゴシック" pitchFamily="50" charset="-128"/>
              <a:cs typeface="+mn-cs"/>
            </a:rPr>
            <a:t>見込みである。</a:t>
          </a:r>
          <a:r>
            <a:rPr lang="ja-JP" altLang="ja-JP" sz="1300" baseline="0">
              <a:solidFill>
                <a:schemeClr val="dk1"/>
              </a:solidFill>
              <a:latin typeface="ＭＳ Ｐゴシック" pitchFamily="50" charset="-128"/>
              <a:ea typeface="ＭＳ Ｐゴシック" pitchFamily="50" charset="-128"/>
              <a:cs typeface="+mn-cs"/>
            </a:rPr>
            <a:t>今後も税収入額や普通交付税などの減少が予想されるため、普通建設事業を精査し、</a:t>
          </a:r>
          <a:r>
            <a:rPr lang="ja-JP" altLang="ja-JP" sz="1300" b="0" i="0" baseline="0">
              <a:solidFill>
                <a:schemeClr val="dk1"/>
              </a:solidFill>
              <a:latin typeface="ＭＳ Ｐゴシック" pitchFamily="50" charset="-128"/>
              <a:ea typeface="ＭＳ Ｐゴシック" pitchFamily="50" charset="-128"/>
              <a:cs typeface="+mn-cs"/>
            </a:rPr>
            <a:t>過疎債・辺地債への転換</a:t>
          </a:r>
          <a:r>
            <a:rPr lang="ja-JP" altLang="ja-JP" sz="1300" baseline="0">
              <a:solidFill>
                <a:schemeClr val="dk1"/>
              </a:solidFill>
              <a:latin typeface="ＭＳ Ｐゴシック" pitchFamily="50" charset="-128"/>
              <a:ea typeface="ＭＳ Ｐゴシック" pitchFamily="50" charset="-128"/>
              <a:cs typeface="+mn-cs"/>
            </a:rPr>
            <a:t>、繰上償還等を実施し、</a:t>
          </a:r>
          <a:r>
            <a:rPr lang="ja-JP" altLang="ja-JP" sz="1300" b="0" i="0" baseline="0">
              <a:solidFill>
                <a:schemeClr val="dk1"/>
              </a:solidFill>
              <a:latin typeface="ＭＳ Ｐゴシック" pitchFamily="50" charset="-128"/>
              <a:ea typeface="ＭＳ Ｐゴシック" pitchFamily="50" charset="-128"/>
              <a:cs typeface="+mn-cs"/>
            </a:rPr>
            <a:t>指数の増嵩を抑制していく。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69548</xdr:rowOff>
    </xdr:to>
    <xdr:cxnSp macro="">
      <xdr:nvCxnSpPr>
        <xdr:cNvPr id="376" name="直線コネクタ 375"/>
        <xdr:cNvCxnSpPr/>
      </xdr:nvCxnSpPr>
      <xdr:spPr>
        <a:xfrm>
          <a:off x="16179800" y="69160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104019</xdr:rowOff>
    </xdr:to>
    <xdr:cxnSp macro="">
      <xdr:nvCxnSpPr>
        <xdr:cNvPr id="379" name="直線コネクタ 378"/>
        <xdr:cNvCxnSpPr/>
      </xdr:nvCxnSpPr>
      <xdr:spPr>
        <a:xfrm flipV="1">
          <a:off x="15290800" y="69160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41</xdr:row>
      <xdr:rowOff>13002</xdr:rowOff>
    </xdr:to>
    <xdr:cxnSp macro="">
      <xdr:nvCxnSpPr>
        <xdr:cNvPr id="382" name="直線コネクタ 381"/>
        <xdr:cNvCxnSpPr/>
      </xdr:nvCxnSpPr>
      <xdr:spPr>
        <a:xfrm flipV="1">
          <a:off x="14401800" y="69620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112485</xdr:rowOff>
    </xdr:from>
    <xdr:to>
      <xdr:col>73</xdr:col>
      <xdr:colOff>44450</xdr:colOff>
      <xdr:row>43</xdr:row>
      <xdr:rowOff>42635</xdr:rowOff>
    </xdr:to>
    <xdr:sp macro="" textlink="">
      <xdr:nvSpPr>
        <xdr:cNvPr id="383" name="フローチャート: 判断 38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27412</xdr:rowOff>
    </xdr:from>
    <xdr:ext cx="762000" cy="259045"/>
    <xdr:sp macro="" textlink="">
      <xdr:nvSpPr>
        <xdr:cNvPr id="384" name="テキスト ボックス 38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42</xdr:row>
      <xdr:rowOff>36891</xdr:rowOff>
    </xdr:to>
    <xdr:cxnSp macro="">
      <xdr:nvCxnSpPr>
        <xdr:cNvPr id="385" name="直線コネクタ 384"/>
        <xdr:cNvCxnSpPr/>
      </xdr:nvCxnSpPr>
      <xdr:spPr>
        <a:xfrm flipV="1">
          <a:off x="13512800" y="70424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158448</xdr:rowOff>
    </xdr:from>
    <xdr:to>
      <xdr:col>68</xdr:col>
      <xdr:colOff>203200</xdr:colOff>
      <xdr:row>43</xdr:row>
      <xdr:rowOff>88598</xdr:rowOff>
    </xdr:to>
    <xdr:sp macro="" textlink="">
      <xdr:nvSpPr>
        <xdr:cNvPr id="386" name="フローチャート: 判断 385"/>
        <xdr:cNvSpPr/>
      </xdr:nvSpPr>
      <xdr:spPr>
        <a:xfrm>
          <a:off x="14351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73375</xdr:rowOff>
    </xdr:from>
    <xdr:ext cx="762000" cy="259045"/>
    <xdr:sp macro="" textlink="">
      <xdr:nvSpPr>
        <xdr:cNvPr id="387" name="テキスト ボックス 386"/>
        <xdr:cNvSpPr txBox="1"/>
      </xdr:nvSpPr>
      <xdr:spPr>
        <a:xfrm>
          <a:off x="14020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101902</xdr:rowOff>
    </xdr:from>
    <xdr:to>
      <xdr:col>64</xdr:col>
      <xdr:colOff>152400</xdr:colOff>
      <xdr:row>44</xdr:row>
      <xdr:rowOff>32052</xdr:rowOff>
    </xdr:to>
    <xdr:sp macro="" textlink="">
      <xdr:nvSpPr>
        <xdr:cNvPr id="388" name="フローチャート: 判断 387"/>
        <xdr:cNvSpPr/>
      </xdr:nvSpPr>
      <xdr:spPr>
        <a:xfrm>
          <a:off x="13462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16829</xdr:rowOff>
    </xdr:from>
    <xdr:ext cx="762000" cy="259045"/>
    <xdr:sp macro="" textlink="">
      <xdr:nvSpPr>
        <xdr:cNvPr id="389" name="テキスト ボックス 388"/>
        <xdr:cNvSpPr txBox="1"/>
      </xdr:nvSpPr>
      <xdr:spPr>
        <a:xfrm>
          <a:off x="13131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95" name="楕円 394"/>
        <xdr:cNvSpPr/>
      </xdr:nvSpPr>
      <xdr:spPr>
        <a:xfrm>
          <a:off x="169672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35275</xdr:rowOff>
    </xdr:from>
    <xdr:ext cx="762000" cy="259045"/>
    <xdr:sp macro="" textlink="">
      <xdr:nvSpPr>
        <xdr:cNvPr id="396" name="公債費負担の状況該当値テキスト"/>
        <xdr:cNvSpPr txBox="1"/>
      </xdr:nvSpPr>
      <xdr:spPr>
        <a:xfrm>
          <a:off x="17106900" y="672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397" name="楕円 396"/>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8" name="テキスト ボックス 397"/>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399" name="楕円 398"/>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400" name="テキスト ボックス 399"/>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01" name="楕円 400"/>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2" name="テキスト ボックス 401"/>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3" name="楕円 402"/>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4" name="テキスト ボックス 403"/>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前年度同様、将来負担比率は”０”である。これは、公債費の償還のピークを過ぎているためである。しかし、今後、公営住宅整備事業</a:t>
          </a:r>
          <a:r>
            <a:rPr lang="ja-JP" altLang="en-US" sz="1300" b="0" i="0" baseline="0">
              <a:solidFill>
                <a:schemeClr val="dk1"/>
              </a:solidFill>
              <a:latin typeface="ＭＳ Ｐゴシック" pitchFamily="50" charset="-128"/>
              <a:ea typeface="ＭＳ Ｐゴシック" pitchFamily="50" charset="-128"/>
              <a:cs typeface="+mn-cs"/>
            </a:rPr>
            <a:t>、</a:t>
          </a:r>
          <a:r>
            <a:rPr lang="ja-JP" altLang="ja-JP" sz="1300" b="0" i="0" baseline="0">
              <a:solidFill>
                <a:schemeClr val="dk1"/>
              </a:solidFill>
              <a:latin typeface="ＭＳ Ｐゴシック" pitchFamily="50" charset="-128"/>
              <a:ea typeface="ＭＳ Ｐゴシック" pitchFamily="50" charset="-128"/>
              <a:cs typeface="+mn-cs"/>
            </a:rPr>
            <a:t>デジタル防災無線整備事業</a:t>
          </a:r>
          <a:r>
            <a:rPr lang="ja-JP" altLang="en-US" sz="1300" b="0" i="0" baseline="0">
              <a:solidFill>
                <a:schemeClr val="dk1"/>
              </a:solidFill>
              <a:latin typeface="ＭＳ Ｐゴシック" pitchFamily="50" charset="-128"/>
              <a:ea typeface="ＭＳ Ｐゴシック" pitchFamily="50" charset="-128"/>
              <a:cs typeface="+mn-cs"/>
            </a:rPr>
            <a:t>や支所地区公共施設再編事業に</a:t>
          </a:r>
          <a:r>
            <a:rPr lang="ja-JP" altLang="ja-JP" sz="1300" b="0" i="0" baseline="0">
              <a:solidFill>
                <a:schemeClr val="dk1"/>
              </a:solidFill>
              <a:latin typeface="ＭＳ Ｐゴシック" pitchFamily="50" charset="-128"/>
              <a:ea typeface="ＭＳ Ｐゴシック" pitchFamily="50" charset="-128"/>
              <a:cs typeface="+mn-cs"/>
            </a:rPr>
            <a:t>係る地方債の借入が増加すると見込まれることから、今後も繰上償還の実施や後年度に渡る財政負担の軽減を図り、財政の健全化に努める。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前年度数値より０．</a:t>
          </a:r>
          <a:r>
            <a:rPr lang="ja-JP" altLang="en-US" sz="1300" b="0" i="0" baseline="0">
              <a:solidFill>
                <a:schemeClr val="dk1"/>
              </a:solidFill>
              <a:latin typeface="ＭＳ Ｐゴシック" pitchFamily="50" charset="-128"/>
              <a:ea typeface="ＭＳ Ｐゴシック" pitchFamily="50" charset="-128"/>
              <a:cs typeface="+mn-cs"/>
            </a:rPr>
            <a:t>３</a:t>
          </a:r>
          <a:r>
            <a:rPr lang="ja-JP" altLang="ja-JP" sz="1300" b="0" i="0" baseline="0">
              <a:solidFill>
                <a:schemeClr val="dk1"/>
              </a:solidFill>
              <a:latin typeface="ＭＳ Ｐゴシック" pitchFamily="50" charset="-128"/>
              <a:ea typeface="ＭＳ Ｐゴシック" pitchFamily="50" charset="-128"/>
              <a:cs typeface="+mn-cs"/>
            </a:rPr>
            <a:t>ポイント</a:t>
          </a:r>
          <a:r>
            <a:rPr lang="ja-JP" altLang="en-US" sz="1300" b="0" i="0" baseline="0">
              <a:solidFill>
                <a:schemeClr val="dk1"/>
              </a:solidFill>
              <a:latin typeface="ＭＳ Ｐゴシック" pitchFamily="50" charset="-128"/>
              <a:ea typeface="ＭＳ Ｐゴシック" pitchFamily="50" charset="-128"/>
              <a:cs typeface="+mn-cs"/>
            </a:rPr>
            <a:t>増加</a:t>
          </a:r>
          <a:r>
            <a:rPr lang="ja-JP" altLang="ja-JP" sz="1300" b="0" i="0" baseline="0">
              <a:solidFill>
                <a:schemeClr val="dk1"/>
              </a:solidFill>
              <a:latin typeface="ＭＳ Ｐゴシック" pitchFamily="50" charset="-128"/>
              <a:ea typeface="ＭＳ Ｐゴシック" pitchFamily="50" charset="-128"/>
              <a:cs typeface="+mn-cs"/>
            </a:rPr>
            <a:t>し</a:t>
          </a:r>
          <a:r>
            <a:rPr lang="ja-JP" altLang="en-US" sz="1300" b="0" i="0" baseline="0">
              <a:solidFill>
                <a:schemeClr val="dk1"/>
              </a:solidFill>
              <a:latin typeface="ＭＳ Ｐゴシック" pitchFamily="50" charset="-128"/>
              <a:ea typeface="ＭＳ Ｐゴシック" pitchFamily="50" charset="-128"/>
              <a:cs typeface="+mn-cs"/>
            </a:rPr>
            <a:t>たが</a:t>
          </a:r>
          <a:r>
            <a:rPr lang="ja-JP" altLang="ja-JP" sz="1300" b="0" i="0" baseline="0">
              <a:solidFill>
                <a:schemeClr val="dk1"/>
              </a:solidFill>
              <a:latin typeface="ＭＳ Ｐゴシック" pitchFamily="50" charset="-128"/>
              <a:ea typeface="ＭＳ Ｐゴシック" pitchFamily="50" charset="-128"/>
              <a:cs typeface="+mn-cs"/>
            </a:rPr>
            <a:t>、類似団体平均より下回っている。これは、定員管理適正化計画に基づき毎年度職員数を管理しているためである。経験年数が長い職員が多くなったが、退職者に比べて新規採用者が少なかったことが主な要因である。今後も定員管理適正化計画の目標値に向け計画的に取組みを進めていきたい。</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111760</xdr:rowOff>
    </xdr:to>
    <xdr:cxnSp macro="">
      <xdr:nvCxnSpPr>
        <xdr:cNvPr id="66" name="直線コネクタ 65"/>
        <xdr:cNvCxnSpPr/>
      </xdr:nvCxnSpPr>
      <xdr:spPr>
        <a:xfrm>
          <a:off x="3987800" y="6101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115570</xdr:rowOff>
    </xdr:to>
    <xdr:cxnSp macro="">
      <xdr:nvCxnSpPr>
        <xdr:cNvPr id="69" name="直線コネクタ 68"/>
        <xdr:cNvCxnSpPr/>
      </xdr:nvCxnSpPr>
      <xdr:spPr>
        <a:xfrm flipV="1">
          <a:off x="3098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146050</xdr:rowOff>
    </xdr:to>
    <xdr:cxnSp macro="">
      <xdr:nvCxnSpPr>
        <xdr:cNvPr id="72" name="直線コネクタ 71"/>
        <xdr:cNvCxnSpPr/>
      </xdr:nvCxnSpPr>
      <xdr:spPr>
        <a:xfrm flipV="1">
          <a:off x="2209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99060</xdr:rowOff>
    </xdr:from>
    <xdr:to>
      <xdr:col>15</xdr:col>
      <xdr:colOff>149225</xdr:colOff>
      <xdr:row>36</xdr:row>
      <xdr:rowOff>29210</xdr:rowOff>
    </xdr:to>
    <xdr:sp macro="" textlink="">
      <xdr:nvSpPr>
        <xdr:cNvPr id="73" name="フローチャート: 判断 72"/>
        <xdr:cNvSpPr/>
      </xdr:nvSpPr>
      <xdr:spPr>
        <a:xfrm>
          <a:off x="3048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13987</xdr:rowOff>
    </xdr:from>
    <xdr:ext cx="762000" cy="259045"/>
    <xdr:sp macro="" textlink="">
      <xdr:nvSpPr>
        <xdr:cNvPr id="74" name="テキスト ボックス 73"/>
        <xdr:cNvSpPr txBox="1"/>
      </xdr:nvSpPr>
      <xdr:spPr>
        <a:xfrm>
          <a:off x="2717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111760</xdr:rowOff>
    </xdr:from>
    <xdr:to>
      <xdr:col>11</xdr:col>
      <xdr:colOff>9525</xdr:colOff>
      <xdr:row>35</xdr:row>
      <xdr:rowOff>146050</xdr:rowOff>
    </xdr:to>
    <xdr:cxnSp macro="">
      <xdr:nvCxnSpPr>
        <xdr:cNvPr id="75" name="直線コネクタ 74"/>
        <xdr:cNvCxnSpPr/>
      </xdr:nvCxnSpPr>
      <xdr:spPr>
        <a:xfrm>
          <a:off x="1320800" y="6112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121920</xdr:rowOff>
    </xdr:from>
    <xdr:to>
      <xdr:col>11</xdr:col>
      <xdr:colOff>60325</xdr:colOff>
      <xdr:row>36</xdr:row>
      <xdr:rowOff>52070</xdr:rowOff>
    </xdr:to>
    <xdr:sp macro="" textlink="">
      <xdr:nvSpPr>
        <xdr:cNvPr id="76" name="フローチャート: 判断 75"/>
        <xdr:cNvSpPr/>
      </xdr:nvSpPr>
      <xdr:spPr>
        <a:xfrm>
          <a:off x="2159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36847</xdr:rowOff>
    </xdr:from>
    <xdr:ext cx="762000" cy="259045"/>
    <xdr:sp macro="" textlink="">
      <xdr:nvSpPr>
        <xdr:cNvPr id="77" name="テキスト ボックス 76"/>
        <xdr:cNvSpPr txBox="1"/>
      </xdr:nvSpPr>
      <xdr:spPr>
        <a:xfrm>
          <a:off x="1828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78" name="フローチャート: 判断 77"/>
        <xdr:cNvSpPr/>
      </xdr:nvSpPr>
      <xdr:spPr>
        <a:xfrm>
          <a:off x="1270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166387</xdr:rowOff>
    </xdr:from>
    <xdr:ext cx="762000" cy="259045"/>
    <xdr:sp macro="" textlink="">
      <xdr:nvSpPr>
        <xdr:cNvPr id="79" name="テキスト ボックス 78"/>
        <xdr:cNvSpPr txBox="1"/>
      </xdr:nvSpPr>
      <xdr:spPr>
        <a:xfrm>
          <a:off x="939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60960</xdr:rowOff>
    </xdr:from>
    <xdr:to>
      <xdr:col>24</xdr:col>
      <xdr:colOff>76200</xdr:colOff>
      <xdr:row>35</xdr:row>
      <xdr:rowOff>162560</xdr:rowOff>
    </xdr:to>
    <xdr:sp macro="" textlink="">
      <xdr:nvSpPr>
        <xdr:cNvPr id="85" name="楕円 84"/>
        <xdr:cNvSpPr/>
      </xdr:nvSpPr>
      <xdr:spPr>
        <a:xfrm>
          <a:off x="47752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762000" cy="259045"/>
    <xdr:sp macro="" textlink="">
      <xdr:nvSpPr>
        <xdr:cNvPr id="86" name="人件費該当値テキスト"/>
        <xdr:cNvSpPr txBox="1"/>
      </xdr:nvSpPr>
      <xdr:spPr>
        <a:xfrm>
          <a:off x="49149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60960</xdr:rowOff>
    </xdr:from>
    <xdr:to>
      <xdr:col>6</xdr:col>
      <xdr:colOff>171450</xdr:colOff>
      <xdr:row>35</xdr:row>
      <xdr:rowOff>162560</xdr:rowOff>
    </xdr:to>
    <xdr:sp macro="" textlink="">
      <xdr:nvSpPr>
        <xdr:cNvPr id="93" name="楕円 92"/>
        <xdr:cNvSpPr/>
      </xdr:nvSpPr>
      <xdr:spPr>
        <a:xfrm>
          <a:off x="1270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1287</xdr:rowOff>
    </xdr:from>
    <xdr:ext cx="762000" cy="259045"/>
    <xdr:sp macro="" textlink="">
      <xdr:nvSpPr>
        <xdr:cNvPr id="94" name="テキスト ボックス 93"/>
        <xdr:cNvSpPr txBox="1"/>
      </xdr:nvSpPr>
      <xdr:spPr>
        <a:xfrm>
          <a:off x="939800" y="583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類似団体平均に比べやや高い割合で推移して</a:t>
          </a:r>
          <a:r>
            <a:rPr lang="ja-JP" altLang="en-US" sz="1300" b="0" i="0" baseline="0">
              <a:solidFill>
                <a:schemeClr val="dk1"/>
              </a:solidFill>
              <a:latin typeface="ＭＳ Ｐゴシック" pitchFamily="50" charset="-128"/>
              <a:ea typeface="ＭＳ Ｐゴシック" pitchFamily="50" charset="-128"/>
              <a:cs typeface="+mn-cs"/>
            </a:rPr>
            <a:t>いたが、２９年度は前年度より０．４ポイント減少し、</a:t>
          </a:r>
          <a:r>
            <a:rPr lang="ja-JP" altLang="ja-JP" sz="1300" b="0" i="0" baseline="0">
              <a:solidFill>
                <a:schemeClr val="dk1"/>
              </a:solidFill>
              <a:latin typeface="ＭＳ Ｐゴシック" pitchFamily="50" charset="-128"/>
              <a:ea typeface="ＭＳ Ｐゴシック" pitchFamily="50" charset="-128"/>
              <a:cs typeface="+mn-cs"/>
            </a:rPr>
            <a:t>類似団体平均</a:t>
          </a:r>
          <a:r>
            <a:rPr lang="ja-JP" altLang="en-US" sz="1300" b="0" i="0" baseline="0">
              <a:solidFill>
                <a:schemeClr val="dk1"/>
              </a:solidFill>
              <a:latin typeface="ＭＳ Ｐゴシック" pitchFamily="50" charset="-128"/>
              <a:ea typeface="ＭＳ Ｐゴシック" pitchFamily="50" charset="-128"/>
              <a:cs typeface="+mn-cs"/>
            </a:rPr>
            <a:t>より下回っている</a:t>
          </a:r>
          <a:r>
            <a:rPr lang="ja-JP" altLang="ja-JP" sz="1300" b="0" i="0" baseline="0">
              <a:solidFill>
                <a:schemeClr val="dk1"/>
              </a:solidFill>
              <a:latin typeface="ＭＳ Ｐゴシック" pitchFamily="50" charset="-128"/>
              <a:ea typeface="ＭＳ Ｐゴシック" pitchFamily="50" charset="-128"/>
              <a:cs typeface="+mn-cs"/>
            </a:rPr>
            <a:t>。これは、</a:t>
          </a:r>
          <a:r>
            <a:rPr lang="ja-JP" altLang="ja-JP" sz="1300" b="0" i="0" baseline="0">
              <a:solidFill>
                <a:sysClr val="windowText" lastClr="000000"/>
              </a:solidFill>
              <a:latin typeface="ＭＳ Ｐゴシック" pitchFamily="50" charset="-128"/>
              <a:ea typeface="ＭＳ Ｐゴシック" pitchFamily="50" charset="-128"/>
              <a:cs typeface="+mn-cs"/>
            </a:rPr>
            <a:t>総務費での情報セキュリティ対策に係る委託</a:t>
          </a:r>
          <a:r>
            <a:rPr lang="ja-JP" altLang="en-US" sz="1300" b="0" i="0" baseline="0">
              <a:solidFill>
                <a:sysClr val="windowText" lastClr="000000"/>
              </a:solidFill>
              <a:latin typeface="ＭＳ Ｐゴシック" pitchFamily="50" charset="-128"/>
              <a:ea typeface="ＭＳ Ｐゴシック" pitchFamily="50" charset="-128"/>
              <a:cs typeface="+mn-cs"/>
            </a:rPr>
            <a:t>の皆減等による</a:t>
          </a:r>
          <a:r>
            <a:rPr lang="ja-JP" altLang="ja-JP" sz="1300" b="0" i="0" baseline="0">
              <a:solidFill>
                <a:sysClr val="windowText" lastClr="000000"/>
              </a:solidFill>
              <a:latin typeface="ＭＳ Ｐゴシック" pitchFamily="50" charset="-128"/>
              <a:ea typeface="ＭＳ Ｐゴシック" pitchFamily="50" charset="-128"/>
              <a:cs typeface="+mn-cs"/>
            </a:rPr>
            <a:t>ものと見込まれる。今後も引き続き事業内容を精査し物件費の適正な管理に努めたい。</a:t>
          </a:r>
          <a:endParaRPr kumimoji="1" lang="ja-JP" altLang="ja-JP" sz="1300">
            <a:solidFill>
              <a:sysClr val="windowText" lastClr="000000"/>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54610</xdr:rowOff>
    </xdr:from>
    <xdr:to>
      <xdr:col>82</xdr:col>
      <xdr:colOff>107950</xdr:colOff>
      <xdr:row>16</xdr:row>
      <xdr:rowOff>69850</xdr:rowOff>
    </xdr:to>
    <xdr:cxnSp macro="">
      <xdr:nvCxnSpPr>
        <xdr:cNvPr id="126" name="直線コネクタ 125"/>
        <xdr:cNvCxnSpPr/>
      </xdr:nvCxnSpPr>
      <xdr:spPr>
        <a:xfrm flipV="1">
          <a:off x="15671800" y="2797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69850</xdr:rowOff>
    </xdr:to>
    <xdr:cxnSp macro="">
      <xdr:nvCxnSpPr>
        <xdr:cNvPr id="129" name="直線コネクタ 128"/>
        <xdr:cNvCxnSpPr/>
      </xdr:nvCxnSpPr>
      <xdr:spPr>
        <a:xfrm>
          <a:off x="14782800" y="27901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46990</xdr:rowOff>
    </xdr:to>
    <xdr:cxnSp macro="">
      <xdr:nvCxnSpPr>
        <xdr:cNvPr id="132" name="直線コネクタ 131"/>
        <xdr:cNvCxnSpPr/>
      </xdr:nvCxnSpPr>
      <xdr:spPr>
        <a:xfrm>
          <a:off x="13893800" y="2774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129540</xdr:rowOff>
    </xdr:from>
    <xdr:to>
      <xdr:col>74</xdr:col>
      <xdr:colOff>31750</xdr:colOff>
      <xdr:row>16</xdr:row>
      <xdr:rowOff>59690</xdr:rowOff>
    </xdr:to>
    <xdr:sp macro="" textlink="">
      <xdr:nvSpPr>
        <xdr:cNvPr id="133" name="フローチャート: 判断 132"/>
        <xdr:cNvSpPr/>
      </xdr:nvSpPr>
      <xdr:spPr>
        <a:xfrm>
          <a:off x="14732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69867</xdr:rowOff>
    </xdr:from>
    <xdr:ext cx="762000" cy="259045"/>
    <xdr:sp macro="" textlink="">
      <xdr:nvSpPr>
        <xdr:cNvPr id="134" name="テキスト ボックス 133"/>
        <xdr:cNvSpPr txBox="1"/>
      </xdr:nvSpPr>
      <xdr:spPr>
        <a:xfrm>
          <a:off x="14401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16</xdr:row>
      <xdr:rowOff>31750</xdr:rowOff>
    </xdr:to>
    <xdr:cxnSp macro="">
      <xdr:nvCxnSpPr>
        <xdr:cNvPr id="135" name="直線コネクタ 134"/>
        <xdr:cNvCxnSpPr/>
      </xdr:nvCxnSpPr>
      <xdr:spPr>
        <a:xfrm>
          <a:off x="13004800" y="26758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6" name="フローチャート: 判断 135"/>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7" name="テキスト ボックス 136"/>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xdr:rowOff>
    </xdr:from>
    <xdr:to>
      <xdr:col>82</xdr:col>
      <xdr:colOff>158750</xdr:colOff>
      <xdr:row>16</xdr:row>
      <xdr:rowOff>105410</xdr:rowOff>
    </xdr:to>
    <xdr:sp macro="" textlink="">
      <xdr:nvSpPr>
        <xdr:cNvPr id="145" name="楕円 144"/>
        <xdr:cNvSpPr/>
      </xdr:nvSpPr>
      <xdr:spPr>
        <a:xfrm>
          <a:off x="16459200" y="27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20337</xdr:rowOff>
    </xdr:from>
    <xdr:ext cx="762000" cy="259045"/>
    <xdr:sp macro="" textlink="">
      <xdr:nvSpPr>
        <xdr:cNvPr id="146" name="物件費該当値テキスト"/>
        <xdr:cNvSpPr txBox="1"/>
      </xdr:nvSpPr>
      <xdr:spPr>
        <a:xfrm>
          <a:off x="16598900" y="259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7" name="楕円 146"/>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105427</xdr:rowOff>
    </xdr:from>
    <xdr:ext cx="736600" cy="259045"/>
    <xdr:sp macro="" textlink="">
      <xdr:nvSpPr>
        <xdr:cNvPr id="148" name="テキスト ボックス 147"/>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167640</xdr:rowOff>
    </xdr:from>
    <xdr:to>
      <xdr:col>74</xdr:col>
      <xdr:colOff>31750</xdr:colOff>
      <xdr:row>16</xdr:row>
      <xdr:rowOff>97790</xdr:rowOff>
    </xdr:to>
    <xdr:sp macro="" textlink="">
      <xdr:nvSpPr>
        <xdr:cNvPr id="149" name="楕円 148"/>
        <xdr:cNvSpPr/>
      </xdr:nvSpPr>
      <xdr:spPr>
        <a:xfrm>
          <a:off x="14732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82567</xdr:rowOff>
    </xdr:from>
    <xdr:ext cx="762000" cy="259045"/>
    <xdr:sp macro="" textlink="">
      <xdr:nvSpPr>
        <xdr:cNvPr id="150" name="テキスト ボックス 149"/>
        <xdr:cNvSpPr txBox="1"/>
      </xdr:nvSpPr>
      <xdr:spPr>
        <a:xfrm>
          <a:off x="14401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51" name="楕円 150"/>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67327</xdr:rowOff>
    </xdr:from>
    <xdr:ext cx="762000" cy="259045"/>
    <xdr:sp macro="" textlink="">
      <xdr:nvSpPr>
        <xdr:cNvPr id="152" name="テキスト ボックス 151"/>
        <xdr:cNvSpPr txBox="1"/>
      </xdr:nvSpPr>
      <xdr:spPr>
        <a:xfrm>
          <a:off x="13512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3" name="楕円 152"/>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4" name="テキスト ボックス 153"/>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前年度数値より０．１ポイント</a:t>
          </a:r>
          <a:r>
            <a:rPr lang="ja-JP" altLang="en-US" sz="1300" b="0" i="0" baseline="0">
              <a:solidFill>
                <a:schemeClr val="dk1"/>
              </a:solidFill>
              <a:latin typeface="ＭＳ Ｐゴシック" pitchFamily="50" charset="-128"/>
              <a:ea typeface="ＭＳ Ｐゴシック" pitchFamily="50" charset="-128"/>
              <a:cs typeface="+mn-cs"/>
            </a:rPr>
            <a:t>減少</a:t>
          </a:r>
          <a:r>
            <a:rPr lang="ja-JP" altLang="ja-JP" sz="1300" b="0" i="0" baseline="0">
              <a:solidFill>
                <a:schemeClr val="dk1"/>
              </a:solidFill>
              <a:latin typeface="ＭＳ Ｐゴシック" pitchFamily="50" charset="-128"/>
              <a:ea typeface="ＭＳ Ｐゴシック" pitchFamily="50" charset="-128"/>
              <a:cs typeface="+mn-cs"/>
            </a:rPr>
            <a:t>し、類似団体平均を下回っている。扶助費については、恒常的に増加傾向にある中で、如何に病気になる前の健康維持対策等を推進していくかによって、扶助費の抑制が可能となるので、予防対策に取り組んでいく。</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29028</xdr:rowOff>
    </xdr:to>
    <xdr:cxnSp macro="">
      <xdr:nvCxnSpPr>
        <xdr:cNvPr id="188" name="直線コネクタ 187"/>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29028</xdr:rowOff>
    </xdr:to>
    <xdr:cxnSp macro="">
      <xdr:nvCxnSpPr>
        <xdr:cNvPr id="191" name="直線コネクタ 190"/>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xdr:rowOff>
    </xdr:to>
    <xdr:cxnSp macro="">
      <xdr:nvCxnSpPr>
        <xdr:cNvPr id="194" name="直線コネクタ 193"/>
        <xdr:cNvCxnSpPr/>
      </xdr:nvCxnSpPr>
      <xdr:spPr>
        <a:xfrm>
          <a:off x="2209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5" name="フローチャート: 判断 194"/>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72770</xdr:rowOff>
    </xdr:from>
    <xdr:ext cx="762000" cy="259045"/>
    <xdr:sp macro="" textlink="">
      <xdr:nvSpPr>
        <xdr:cNvPr id="196" name="テキスト ボックス 195"/>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151493</xdr:rowOff>
    </xdr:to>
    <xdr:cxnSp macro="">
      <xdr:nvCxnSpPr>
        <xdr:cNvPr id="197" name="直線コネクタ 196"/>
        <xdr:cNvCxnSpPr/>
      </xdr:nvCxnSpPr>
      <xdr:spPr>
        <a:xfrm flipV="1">
          <a:off x="1320800" y="9189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00" name="フローチャート: 判断 199"/>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40112</xdr:rowOff>
    </xdr:from>
    <xdr:ext cx="762000" cy="259045"/>
    <xdr:sp macro="" textlink="">
      <xdr:nvSpPr>
        <xdr:cNvPr id="201" name="テキスト ボックス 20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8"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3" name="楕円 212"/>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4" name="テキスト ボックス 213"/>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類似団体平均に比べ若干低い割合で推移して</a:t>
          </a:r>
          <a:r>
            <a:rPr lang="ja-JP" altLang="en-US" sz="1300" b="0" i="0" baseline="0">
              <a:solidFill>
                <a:schemeClr val="dk1"/>
              </a:solidFill>
              <a:latin typeface="ＭＳ Ｐゴシック" pitchFamily="50" charset="-128"/>
              <a:ea typeface="ＭＳ Ｐゴシック" pitchFamily="50" charset="-128"/>
              <a:cs typeface="+mn-cs"/>
            </a:rPr>
            <a:t>いるが、</a:t>
          </a:r>
          <a:r>
            <a:rPr lang="ja-JP" altLang="ja-JP" sz="1300" b="0" i="0" baseline="0">
              <a:solidFill>
                <a:schemeClr val="dk1"/>
              </a:solidFill>
              <a:latin typeface="ＭＳ Ｐゴシック" pitchFamily="50" charset="-128"/>
              <a:ea typeface="ＭＳ Ｐゴシック" pitchFamily="50" charset="-128"/>
              <a:cs typeface="+mn-cs"/>
            </a:rPr>
            <a:t>昨年度より</a:t>
          </a:r>
          <a:r>
            <a:rPr lang="ja-JP" altLang="en-US" sz="1300" b="0" i="0" baseline="0">
              <a:solidFill>
                <a:schemeClr val="dk1"/>
              </a:solidFill>
              <a:latin typeface="ＭＳ Ｐゴシック" pitchFamily="50" charset="-128"/>
              <a:ea typeface="ＭＳ Ｐゴシック" pitchFamily="50" charset="-128"/>
              <a:cs typeface="+mn-cs"/>
            </a:rPr>
            <a:t>０．６ポイント増加した</a:t>
          </a:r>
          <a:r>
            <a:rPr lang="ja-JP" altLang="ja-JP" sz="1300" b="0" i="0" baseline="0">
              <a:solidFill>
                <a:schemeClr val="dk1"/>
              </a:solidFill>
              <a:latin typeface="ＭＳ Ｐゴシック" pitchFamily="50" charset="-128"/>
              <a:ea typeface="ＭＳ Ｐゴシック" pitchFamily="50" charset="-128"/>
              <a:cs typeface="+mn-cs"/>
            </a:rPr>
            <a:t>。これは、</a:t>
          </a:r>
          <a:r>
            <a:rPr lang="ja-JP" altLang="en-US" sz="1300" b="0" i="0" baseline="0">
              <a:solidFill>
                <a:schemeClr val="dk1"/>
              </a:solidFill>
              <a:latin typeface="ＭＳ Ｐゴシック" pitchFamily="50" charset="-128"/>
              <a:ea typeface="ＭＳ Ｐゴシック" pitchFamily="50" charset="-128"/>
              <a:cs typeface="+mn-cs"/>
            </a:rPr>
            <a:t>新たな</a:t>
          </a:r>
          <a:r>
            <a:rPr lang="ja-JP" altLang="ja-JP" sz="1300" b="0" i="0" baseline="0">
              <a:solidFill>
                <a:schemeClr val="dk1"/>
              </a:solidFill>
              <a:latin typeface="ＭＳ Ｐゴシック" pitchFamily="50" charset="-128"/>
              <a:ea typeface="ＭＳ Ｐゴシック" pitchFamily="50" charset="-128"/>
              <a:cs typeface="+mn-cs"/>
            </a:rPr>
            <a:t>基金への積立を行ったこと</a:t>
          </a:r>
          <a:r>
            <a:rPr lang="ja-JP" altLang="en-US" sz="1300" b="0" i="0" baseline="0">
              <a:solidFill>
                <a:schemeClr val="dk1"/>
              </a:solidFill>
              <a:latin typeface="ＭＳ Ｐゴシック" pitchFamily="50" charset="-128"/>
              <a:ea typeface="ＭＳ Ｐゴシック" pitchFamily="50" charset="-128"/>
              <a:cs typeface="+mn-cs"/>
            </a:rPr>
            <a:t>等</a:t>
          </a:r>
          <a:r>
            <a:rPr lang="ja-JP" altLang="ja-JP" sz="1300" b="0" i="0" baseline="0">
              <a:solidFill>
                <a:schemeClr val="dk1"/>
              </a:solidFill>
              <a:latin typeface="ＭＳ Ｐゴシック" pitchFamily="50" charset="-128"/>
              <a:ea typeface="ＭＳ Ｐゴシック" pitchFamily="50" charset="-128"/>
              <a:cs typeface="+mn-cs"/>
            </a:rPr>
            <a:t>によるものである。しかし、今後は、高齢化に伴い後期高齢者医療特別会計、介護保険事業特別会計等の繰出額が増加傾向にあるため、微増傾向に向かう恐れを含んでいる。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85852</xdr:rowOff>
    </xdr:to>
    <xdr:cxnSp macro="">
      <xdr:nvCxnSpPr>
        <xdr:cNvPr id="246" name="直線コネクタ 245"/>
        <xdr:cNvCxnSpPr/>
      </xdr:nvCxnSpPr>
      <xdr:spPr>
        <a:xfrm>
          <a:off x="15671800" y="9659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84853</xdr:rowOff>
    </xdr:from>
    <xdr:ext cx="762000" cy="259045"/>
    <xdr:sp macro="" textlink="">
      <xdr:nvSpPr>
        <xdr:cNvPr id="247" name="その他平均値テキスト"/>
        <xdr:cNvSpPr txBox="1"/>
      </xdr:nvSpPr>
      <xdr:spPr>
        <a:xfrm>
          <a:off x="16598900" y="968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58420</xdr:rowOff>
    </xdr:to>
    <xdr:cxnSp macro="">
      <xdr:nvCxnSpPr>
        <xdr:cNvPr id="249" name="直線コネクタ 248"/>
        <xdr:cNvCxnSpPr/>
      </xdr:nvCxnSpPr>
      <xdr:spPr>
        <a:xfrm>
          <a:off x="14782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51" name="テキスト ボックス 250"/>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58420</xdr:rowOff>
    </xdr:to>
    <xdr:cxnSp macro="">
      <xdr:nvCxnSpPr>
        <xdr:cNvPr id="252" name="直線コネクタ 251"/>
        <xdr:cNvCxnSpPr/>
      </xdr:nvCxnSpPr>
      <xdr:spPr>
        <a:xfrm>
          <a:off x="13893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3" name="フローチャート: 判断 252"/>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4" name="テキスト ボックス 253"/>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xdr:rowOff>
    </xdr:from>
    <xdr:to>
      <xdr:col>69</xdr:col>
      <xdr:colOff>92075</xdr:colOff>
      <xdr:row>56</xdr:row>
      <xdr:rowOff>26416</xdr:rowOff>
    </xdr:to>
    <xdr:cxnSp macro="">
      <xdr:nvCxnSpPr>
        <xdr:cNvPr id="255" name="直線コネクタ 254"/>
        <xdr:cNvCxnSpPr/>
      </xdr:nvCxnSpPr>
      <xdr:spPr>
        <a:xfrm>
          <a:off x="13004800" y="9609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6" name="フローチャート: 判断 255"/>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7" name="テキスト ボックス 256"/>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9" name="テキスト ボックス 258"/>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5" name="楕円 264"/>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6"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7" name="楕円 266"/>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8" name="テキスト ボックス 267"/>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9" name="楕円 268"/>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70" name="テキスト ボックス 26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71" name="楕円 270"/>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72" name="テキスト ボックス 271"/>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128778</xdr:rowOff>
    </xdr:from>
    <xdr:to>
      <xdr:col>65</xdr:col>
      <xdr:colOff>53975</xdr:colOff>
      <xdr:row>56</xdr:row>
      <xdr:rowOff>58928</xdr:rowOff>
    </xdr:to>
    <xdr:sp macro="" textlink="">
      <xdr:nvSpPr>
        <xdr:cNvPr id="273" name="楕円 272"/>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69105</xdr:rowOff>
    </xdr:from>
    <xdr:ext cx="762000" cy="259045"/>
    <xdr:sp macro="" textlink="">
      <xdr:nvSpPr>
        <xdr:cNvPr id="274" name="テキスト ボックス 273"/>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類似団体平均を上回っており、前年度より０．</a:t>
          </a:r>
          <a:r>
            <a:rPr lang="ja-JP" altLang="en-US" sz="1300" b="0" i="0" baseline="0">
              <a:solidFill>
                <a:schemeClr val="dk1"/>
              </a:solidFill>
              <a:latin typeface="ＭＳ Ｐゴシック" pitchFamily="50" charset="-128"/>
              <a:ea typeface="ＭＳ Ｐゴシック" pitchFamily="50" charset="-128"/>
              <a:cs typeface="+mn-cs"/>
            </a:rPr>
            <a:t>７</a:t>
          </a:r>
          <a:r>
            <a:rPr lang="ja-JP" altLang="ja-JP" sz="1300" b="0" i="0" baseline="0">
              <a:solidFill>
                <a:schemeClr val="dk1"/>
              </a:solidFill>
              <a:latin typeface="ＭＳ Ｐゴシック" pitchFamily="50" charset="-128"/>
              <a:ea typeface="ＭＳ Ｐゴシック" pitchFamily="50" charset="-128"/>
              <a:cs typeface="+mn-cs"/>
            </a:rPr>
            <a:t>ポイント高くなった。これは、</a:t>
          </a:r>
          <a:r>
            <a:rPr lang="ja-JP" altLang="en-US" sz="1300" b="0" i="0" baseline="0">
              <a:solidFill>
                <a:schemeClr val="dk1"/>
              </a:solidFill>
              <a:latin typeface="ＭＳ Ｐゴシック" pitchFamily="50" charset="-128"/>
              <a:ea typeface="ＭＳ Ｐゴシック" pitchFamily="50" charset="-128"/>
              <a:cs typeface="+mn-cs"/>
            </a:rPr>
            <a:t>一部事務組合への負担金の増が主な要因と考えられる。</a:t>
          </a:r>
          <a:r>
            <a:rPr lang="ja-JP" altLang="ja-JP" sz="1300" b="0" i="0" baseline="0">
              <a:solidFill>
                <a:schemeClr val="dk1"/>
              </a:solidFill>
              <a:latin typeface="ＭＳ Ｐゴシック" pitchFamily="50" charset="-128"/>
              <a:ea typeface="ＭＳ Ｐゴシック" pitchFamily="50" charset="-128"/>
              <a:cs typeface="+mn-cs"/>
            </a:rPr>
            <a:t>今後は、補助金を交付するのが適当な事業を行っているかなどについて明確な基準を設けて、必要性の低い補助金は見直しや廃止を行う方針である。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38</xdr:row>
      <xdr:rowOff>17272</xdr:rowOff>
    </xdr:to>
    <xdr:cxnSp macro="">
      <xdr:nvCxnSpPr>
        <xdr:cNvPr id="305" name="直線コネクタ 304"/>
        <xdr:cNvCxnSpPr/>
      </xdr:nvCxnSpPr>
      <xdr:spPr>
        <a:xfrm>
          <a:off x="15671800" y="64683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124714</xdr:rowOff>
    </xdr:to>
    <xdr:cxnSp macro="">
      <xdr:nvCxnSpPr>
        <xdr:cNvPr id="308" name="直線コネクタ 307"/>
        <xdr:cNvCxnSpPr/>
      </xdr:nvCxnSpPr>
      <xdr:spPr>
        <a:xfrm>
          <a:off x="14782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78994</xdr:rowOff>
    </xdr:to>
    <xdr:cxnSp macro="">
      <xdr:nvCxnSpPr>
        <xdr:cNvPr id="311" name="直線コネクタ 310"/>
        <xdr:cNvCxnSpPr/>
      </xdr:nvCxnSpPr>
      <xdr:spPr>
        <a:xfrm>
          <a:off x="13893800" y="63129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99060</xdr:rowOff>
    </xdr:from>
    <xdr:to>
      <xdr:col>74</xdr:col>
      <xdr:colOff>31750</xdr:colOff>
      <xdr:row>37</xdr:row>
      <xdr:rowOff>29210</xdr:rowOff>
    </xdr:to>
    <xdr:sp macro="" textlink="">
      <xdr:nvSpPr>
        <xdr:cNvPr id="312" name="フローチャート: 判断 311"/>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13" name="テキスト ボックス 312"/>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140716</xdr:rowOff>
    </xdr:to>
    <xdr:cxnSp macro="">
      <xdr:nvCxnSpPr>
        <xdr:cNvPr id="314" name="直線コネクタ 313"/>
        <xdr:cNvCxnSpPr/>
      </xdr:nvCxnSpPr>
      <xdr:spPr>
        <a:xfrm>
          <a:off x="13004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5" name="フローチャート: 判断 314"/>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6" name="テキスト ボックス 315"/>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7" name="フローチャート: 判断 316"/>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8" name="テキスト ボックス 31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137922</xdr:rowOff>
    </xdr:from>
    <xdr:to>
      <xdr:col>82</xdr:col>
      <xdr:colOff>158750</xdr:colOff>
      <xdr:row>38</xdr:row>
      <xdr:rowOff>68072</xdr:rowOff>
    </xdr:to>
    <xdr:sp macro="" textlink="">
      <xdr:nvSpPr>
        <xdr:cNvPr id="324" name="楕円 323"/>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109999</xdr:rowOff>
    </xdr:from>
    <xdr:ext cx="762000" cy="259045"/>
    <xdr:sp macro="" textlink="">
      <xdr:nvSpPr>
        <xdr:cNvPr id="325"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26" name="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8" name="楕円 327"/>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9" name="テキスト ボックス 328"/>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0" name="楕円 329"/>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1" name="テキスト ボックス 330"/>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2" name="楕円 331"/>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3" name="テキスト ボックス 332"/>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前年数値より０．</a:t>
          </a:r>
          <a:r>
            <a:rPr lang="ja-JP" altLang="en-US" sz="1300" b="0" i="0" baseline="0">
              <a:solidFill>
                <a:schemeClr val="dk1"/>
              </a:solidFill>
              <a:latin typeface="ＭＳ Ｐゴシック" pitchFamily="50" charset="-128"/>
              <a:ea typeface="ＭＳ Ｐゴシック" pitchFamily="50" charset="-128"/>
              <a:cs typeface="+mn-cs"/>
            </a:rPr>
            <a:t>３</a:t>
          </a:r>
          <a:r>
            <a:rPr lang="ja-JP" altLang="ja-JP" sz="1300" b="0" i="0" baseline="0">
              <a:solidFill>
                <a:schemeClr val="dk1"/>
              </a:solidFill>
              <a:latin typeface="ＭＳ Ｐゴシック" pitchFamily="50" charset="-128"/>
              <a:ea typeface="ＭＳ Ｐゴシック" pitchFamily="50" charset="-128"/>
              <a:cs typeface="+mn-cs"/>
            </a:rPr>
            <a:t>ポイント増加したが、類似団体平均</a:t>
          </a:r>
          <a:r>
            <a:rPr lang="ja-JP" altLang="en-US" sz="1300" b="0" i="0" baseline="0">
              <a:solidFill>
                <a:schemeClr val="dk1"/>
              </a:solidFill>
              <a:latin typeface="ＭＳ Ｐゴシック" pitchFamily="50" charset="-128"/>
              <a:ea typeface="ＭＳ Ｐゴシック" pitchFamily="50" charset="-128"/>
              <a:cs typeface="+mn-cs"/>
            </a:rPr>
            <a:t>と同値である。</a:t>
          </a:r>
          <a:r>
            <a:rPr lang="ja-JP" altLang="ja-JP" sz="1300" b="0" i="0" baseline="0">
              <a:solidFill>
                <a:schemeClr val="dk1"/>
              </a:solidFill>
              <a:latin typeface="ＭＳ Ｐゴシック" pitchFamily="50" charset="-128"/>
              <a:ea typeface="ＭＳ Ｐゴシック" pitchFamily="50" charset="-128"/>
              <a:cs typeface="+mn-cs"/>
            </a:rPr>
            <a:t>これは、平成１７年度から繰上償還を実施し、後年度負担の軽減を図った影響及び償還のピークを過ぎているためである。今後も</a:t>
          </a:r>
          <a:r>
            <a:rPr lang="ja-JP" altLang="ja-JP" sz="1300" baseline="0">
              <a:solidFill>
                <a:schemeClr val="dk1"/>
              </a:solidFill>
              <a:latin typeface="ＭＳ Ｐゴシック" pitchFamily="50" charset="-128"/>
              <a:ea typeface="ＭＳ Ｐゴシック" pitchFamily="50" charset="-128"/>
              <a:cs typeface="+mn-cs"/>
            </a:rPr>
            <a:t>普通建設事業の見直し、</a:t>
          </a:r>
          <a:r>
            <a:rPr lang="ja-JP" altLang="ja-JP" sz="1300" b="0" i="0" baseline="0">
              <a:solidFill>
                <a:schemeClr val="dk1"/>
              </a:solidFill>
              <a:latin typeface="ＭＳ Ｐゴシック" pitchFamily="50" charset="-128"/>
              <a:ea typeface="ＭＳ Ｐゴシック" pitchFamily="50" charset="-128"/>
              <a:cs typeface="+mn-cs"/>
            </a:rPr>
            <a:t>新規地方債発行の抑制</a:t>
          </a:r>
          <a:r>
            <a:rPr lang="ja-JP" altLang="ja-JP" sz="1300" baseline="0">
              <a:solidFill>
                <a:schemeClr val="dk1"/>
              </a:solidFill>
              <a:latin typeface="ＭＳ Ｐゴシック" pitchFamily="50" charset="-128"/>
              <a:ea typeface="ＭＳ Ｐゴシック" pitchFamily="50" charset="-128"/>
              <a:cs typeface="+mn-cs"/>
            </a:rPr>
            <a:t>や繰上償還の実施等により</a:t>
          </a:r>
          <a:r>
            <a:rPr lang="ja-JP" altLang="ja-JP" sz="1300" b="0" i="0" baseline="0">
              <a:solidFill>
                <a:schemeClr val="dk1"/>
              </a:solidFill>
              <a:latin typeface="ＭＳ Ｐゴシック" pitchFamily="50" charset="-128"/>
              <a:ea typeface="ＭＳ Ｐゴシック" pitchFamily="50" charset="-128"/>
              <a:cs typeface="+mn-cs"/>
            </a:rPr>
            <a:t>公債費負担の抑制に努めたい。</a:t>
          </a:r>
          <a:endParaRPr kumimoji="1"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106426</xdr:rowOff>
    </xdr:to>
    <xdr:cxnSp macro="">
      <xdr:nvCxnSpPr>
        <xdr:cNvPr id="363" name="直線コネクタ 362"/>
        <xdr:cNvCxnSpPr/>
      </xdr:nvCxnSpPr>
      <xdr:spPr>
        <a:xfrm>
          <a:off x="3987800" y="132943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92711</xdr:rowOff>
    </xdr:to>
    <xdr:cxnSp macro="">
      <xdr:nvCxnSpPr>
        <xdr:cNvPr id="366" name="直線コネクタ 365"/>
        <xdr:cNvCxnSpPr/>
      </xdr:nvCxnSpPr>
      <xdr:spPr>
        <a:xfrm>
          <a:off x="3098800" y="132760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161289</xdr:rowOff>
    </xdr:to>
    <xdr:cxnSp macro="">
      <xdr:nvCxnSpPr>
        <xdr:cNvPr id="369" name="直線コネクタ 368"/>
        <xdr:cNvCxnSpPr/>
      </xdr:nvCxnSpPr>
      <xdr:spPr>
        <a:xfrm flipV="1">
          <a:off x="2209800" y="132760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70" name="フローチャート: 判断 369"/>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71" name="テキスト ボックス 370"/>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26415</xdr:rowOff>
    </xdr:to>
    <xdr:cxnSp macro="">
      <xdr:nvCxnSpPr>
        <xdr:cNvPr id="372" name="直線コネクタ 371"/>
        <xdr:cNvCxnSpPr/>
      </xdr:nvCxnSpPr>
      <xdr:spPr>
        <a:xfrm flipV="1">
          <a:off x="1320800" y="133629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3" name="フローチャート: 判断 372"/>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4" name="テキスト ボックス 373"/>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5" name="フローチャート: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76" name="テキスト ボックス 375"/>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2" name="楕円 381"/>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3"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5" name="テキスト ボックス 384"/>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87" name="テキスト ボックス 386"/>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88" name="楕円 387"/>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9" name="テキスト ボックス 388"/>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0" name="楕円 389"/>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91" name="テキスト ボックス 390"/>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ＭＳ Ｐゴシック" pitchFamily="50" charset="-128"/>
              <a:ea typeface="ＭＳ Ｐゴシック" pitchFamily="50" charset="-128"/>
              <a:cs typeface="+mn-cs"/>
            </a:rPr>
            <a:t>　</a:t>
          </a:r>
          <a:r>
            <a:rPr lang="ja-JP" altLang="ja-JP" sz="1300" b="0" i="0" baseline="0">
              <a:solidFill>
                <a:schemeClr val="dk1"/>
              </a:solidFill>
              <a:latin typeface="ＭＳ Ｐゴシック" pitchFamily="50" charset="-128"/>
              <a:ea typeface="ＭＳ Ｐゴシック" pitchFamily="50" charset="-128"/>
              <a:cs typeface="+mn-cs"/>
            </a:rPr>
            <a:t>類似団体平均を下回って</a:t>
          </a:r>
          <a:r>
            <a:rPr lang="ja-JP" altLang="en-US" sz="1300" b="0" i="0" baseline="0">
              <a:solidFill>
                <a:schemeClr val="dk1"/>
              </a:solidFill>
              <a:latin typeface="ＭＳ Ｐゴシック" pitchFamily="50" charset="-128"/>
              <a:ea typeface="ＭＳ Ｐゴシック" pitchFamily="50" charset="-128"/>
              <a:cs typeface="+mn-cs"/>
            </a:rPr>
            <a:t>いるが</a:t>
          </a:r>
          <a:r>
            <a:rPr lang="ja-JP" altLang="ja-JP" sz="1300" b="0" i="0" baseline="0">
              <a:solidFill>
                <a:schemeClr val="dk1"/>
              </a:solidFill>
              <a:latin typeface="ＭＳ Ｐゴシック" pitchFamily="50" charset="-128"/>
              <a:ea typeface="ＭＳ Ｐゴシック" pitchFamily="50" charset="-128"/>
              <a:cs typeface="+mn-cs"/>
            </a:rPr>
            <a:t>、前年度と比べて</a:t>
          </a:r>
          <a:r>
            <a:rPr lang="ja-JP" altLang="en-US" sz="1300" b="0" i="0" baseline="0">
              <a:solidFill>
                <a:schemeClr val="dk1"/>
              </a:solidFill>
              <a:latin typeface="ＭＳ Ｐゴシック" pitchFamily="50" charset="-128"/>
              <a:ea typeface="ＭＳ Ｐゴシック" pitchFamily="50" charset="-128"/>
              <a:cs typeface="+mn-cs"/>
            </a:rPr>
            <a:t>１．１</a:t>
          </a:r>
          <a:r>
            <a:rPr lang="ja-JP" altLang="ja-JP" sz="1300" b="0" i="0" baseline="0">
              <a:solidFill>
                <a:schemeClr val="dk1"/>
              </a:solidFill>
              <a:latin typeface="ＭＳ Ｐゴシック" pitchFamily="50" charset="-128"/>
              <a:ea typeface="ＭＳ Ｐゴシック" pitchFamily="50" charset="-128"/>
              <a:cs typeface="+mn-cs"/>
            </a:rPr>
            <a:t>ポイント増加した。</a:t>
          </a:r>
          <a:r>
            <a:rPr lang="ja-JP" altLang="ja-JP" sz="1300" baseline="0">
              <a:solidFill>
                <a:schemeClr val="dk1"/>
              </a:solidFill>
              <a:latin typeface="ＭＳ Ｐゴシック" pitchFamily="50" charset="-128"/>
              <a:ea typeface="ＭＳ Ｐゴシック" pitchFamily="50" charset="-128"/>
              <a:cs typeface="+mn-cs"/>
            </a:rPr>
            <a:t>今後は、</a:t>
          </a:r>
          <a:r>
            <a:rPr kumimoji="1" lang="ja-JP" altLang="ja-JP" sz="1300">
              <a:solidFill>
                <a:schemeClr val="dk1"/>
              </a:solidFill>
              <a:latin typeface="ＭＳ Ｐゴシック" pitchFamily="50" charset="-128"/>
              <a:ea typeface="ＭＳ Ｐゴシック" pitchFamily="50" charset="-128"/>
              <a:cs typeface="+mn-cs"/>
            </a:rPr>
            <a:t>計画的に起債を予定しているので数年間は公債費が増加し、相対的に公債費以外の割合が減少していくことが見込まれる。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baseline="0">
              <a:solidFill>
                <a:schemeClr val="dk1"/>
              </a:solidFill>
              <a:latin typeface="ＭＳ Ｐゴシック" pitchFamily="50" charset="-128"/>
              <a:ea typeface="ＭＳ Ｐゴシック" pitchFamily="50" charset="-128"/>
              <a:cs typeface="+mn-cs"/>
            </a:rPr>
            <a:t>　</a:t>
          </a:r>
          <a:r>
            <a:rPr lang="ja-JP" altLang="ja-JP" sz="1300" baseline="0">
              <a:solidFill>
                <a:schemeClr val="dk1"/>
              </a:solidFill>
              <a:latin typeface="ＭＳ Ｐゴシック" pitchFamily="50" charset="-128"/>
              <a:ea typeface="ＭＳ Ｐゴシック" pitchFamily="50" charset="-128"/>
              <a:cs typeface="+mn-cs"/>
            </a:rPr>
            <a:t>社会保障費の増加が見込まれることから、行政サービスの水準を保ちながら事業の見直し等により経費節減に努めていく</a:t>
          </a:r>
          <a:r>
            <a:rPr lang="ja-JP" altLang="ja-JP" sz="1100" baseline="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28702</xdr:rowOff>
    </xdr:to>
    <xdr:cxnSp macro="">
      <xdr:nvCxnSpPr>
        <xdr:cNvPr id="422" name="直線コネクタ 421"/>
        <xdr:cNvCxnSpPr/>
      </xdr:nvCxnSpPr>
      <xdr:spPr>
        <a:xfrm>
          <a:off x="15671800" y="131800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149861</xdr:rowOff>
    </xdr:to>
    <xdr:cxnSp macro="">
      <xdr:nvCxnSpPr>
        <xdr:cNvPr id="425" name="直線コネクタ 424"/>
        <xdr:cNvCxnSpPr/>
      </xdr:nvCxnSpPr>
      <xdr:spPr>
        <a:xfrm>
          <a:off x="14782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27" name="テキスト ボックス 42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113285</xdr:rowOff>
    </xdr:to>
    <xdr:cxnSp macro="">
      <xdr:nvCxnSpPr>
        <xdr:cNvPr id="428" name="直線コネクタ 427"/>
        <xdr:cNvCxnSpPr/>
      </xdr:nvCxnSpPr>
      <xdr:spPr>
        <a:xfrm>
          <a:off x="13893800" y="130520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9" name="フローチャート: 判断 428"/>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0" name="テキスト ボックス 429"/>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76</xdr:row>
      <xdr:rowOff>21844</xdr:rowOff>
    </xdr:to>
    <xdr:cxnSp macro="">
      <xdr:nvCxnSpPr>
        <xdr:cNvPr id="431" name="直線コネクタ 430"/>
        <xdr:cNvCxnSpPr/>
      </xdr:nvCxnSpPr>
      <xdr:spPr>
        <a:xfrm>
          <a:off x="13004800" y="128600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2" name="フローチャート: 判断 431"/>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33" name="テキスト ボックス 432"/>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4" name="フローチャート: 判断 43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5" name="テキスト ボックス 43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1" name="楕円 440"/>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2" name="公債費以外該当値テキスト"/>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3" name="楕円 442"/>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44" name="テキスト ボックス 443"/>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5" name="楕円 444"/>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6" name="テキスト ボックス 445"/>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47" name="楕円 446"/>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48" name="テキスト ボックス 447"/>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9" name="楕円 448"/>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0" name="テキスト ボックス 449"/>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2213</xdr:rowOff>
    </xdr:from>
    <xdr:to>
      <xdr:col>29</xdr:col>
      <xdr:colOff>127000</xdr:colOff>
      <xdr:row>17</xdr:row>
      <xdr:rowOff>17735</xdr:rowOff>
    </xdr:to>
    <xdr:cxnSp macro="">
      <xdr:nvCxnSpPr>
        <xdr:cNvPr id="47" name="直線コネクタ 46"/>
        <xdr:cNvCxnSpPr/>
      </xdr:nvCxnSpPr>
      <xdr:spPr bwMode="auto">
        <a:xfrm flipV="1">
          <a:off x="5003800" y="2964488"/>
          <a:ext cx="647700" cy="15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158439</xdr:rowOff>
    </xdr:from>
    <xdr:ext cx="762000" cy="259045"/>
    <xdr:sp macro="" textlink="">
      <xdr:nvSpPr>
        <xdr:cNvPr id="48" name="人口1人当たり決算額の推移平均値テキスト130"/>
        <xdr:cNvSpPr txBox="1"/>
      </xdr:nvSpPr>
      <xdr:spPr>
        <a:xfrm>
          <a:off x="5740400" y="2949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17735</xdr:rowOff>
    </xdr:from>
    <xdr:to>
      <xdr:col>26</xdr:col>
      <xdr:colOff>50800</xdr:colOff>
      <xdr:row>17</xdr:row>
      <xdr:rowOff>34543</xdr:rowOff>
    </xdr:to>
    <xdr:cxnSp macro="">
      <xdr:nvCxnSpPr>
        <xdr:cNvPr id="50" name="直線コネクタ 49"/>
        <xdr:cNvCxnSpPr/>
      </xdr:nvCxnSpPr>
      <xdr:spPr bwMode="auto">
        <a:xfrm flipV="1">
          <a:off x="4305300" y="2980010"/>
          <a:ext cx="698500" cy="1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91117</xdr:rowOff>
    </xdr:from>
    <xdr:ext cx="736600" cy="259045"/>
    <xdr:sp macro="" textlink="">
      <xdr:nvSpPr>
        <xdr:cNvPr id="52" name="テキスト ボックス 51"/>
        <xdr:cNvSpPr txBox="1"/>
      </xdr:nvSpPr>
      <xdr:spPr>
        <a:xfrm>
          <a:off x="4622800" y="30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34543</xdr:rowOff>
    </xdr:from>
    <xdr:to>
      <xdr:col>22</xdr:col>
      <xdr:colOff>114300</xdr:colOff>
      <xdr:row>17</xdr:row>
      <xdr:rowOff>49014</xdr:rowOff>
    </xdr:to>
    <xdr:cxnSp macro="">
      <xdr:nvCxnSpPr>
        <xdr:cNvPr id="53" name="直線コネクタ 52"/>
        <xdr:cNvCxnSpPr/>
      </xdr:nvCxnSpPr>
      <xdr:spPr bwMode="auto">
        <a:xfrm flipV="1">
          <a:off x="3606800" y="2996818"/>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105462</xdr:rowOff>
    </xdr:from>
    <xdr:to>
      <xdr:col>22</xdr:col>
      <xdr:colOff>165100</xdr:colOff>
      <xdr:row>17</xdr:row>
      <xdr:rowOff>35612</xdr:rowOff>
    </xdr:to>
    <xdr:sp macro="" textlink="">
      <xdr:nvSpPr>
        <xdr:cNvPr id="54" name="フローチャート: 判断 53"/>
        <xdr:cNvSpPr/>
      </xdr:nvSpPr>
      <xdr:spPr bwMode="auto">
        <a:xfrm>
          <a:off x="42545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45789</xdr:rowOff>
    </xdr:from>
    <xdr:ext cx="762000" cy="259045"/>
    <xdr:sp macro="" textlink="">
      <xdr:nvSpPr>
        <xdr:cNvPr id="55" name="テキスト ボックス 54"/>
        <xdr:cNvSpPr txBox="1"/>
      </xdr:nvSpPr>
      <xdr:spPr>
        <a:xfrm>
          <a:off x="3924300" y="26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49014</xdr:rowOff>
    </xdr:from>
    <xdr:to>
      <xdr:col>18</xdr:col>
      <xdr:colOff>177800</xdr:colOff>
      <xdr:row>17</xdr:row>
      <xdr:rowOff>70841</xdr:rowOff>
    </xdr:to>
    <xdr:cxnSp macro="">
      <xdr:nvCxnSpPr>
        <xdr:cNvPr id="56" name="直線コネクタ 55"/>
        <xdr:cNvCxnSpPr/>
      </xdr:nvCxnSpPr>
      <xdr:spPr bwMode="auto">
        <a:xfrm flipV="1">
          <a:off x="2908300" y="3011289"/>
          <a:ext cx="698500" cy="21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107837</xdr:rowOff>
    </xdr:from>
    <xdr:to>
      <xdr:col>19</xdr:col>
      <xdr:colOff>38100</xdr:colOff>
      <xdr:row>17</xdr:row>
      <xdr:rowOff>37987</xdr:rowOff>
    </xdr:to>
    <xdr:sp macro="" textlink="">
      <xdr:nvSpPr>
        <xdr:cNvPr id="57" name="フローチャート: 判断 56"/>
        <xdr:cNvSpPr/>
      </xdr:nvSpPr>
      <xdr:spPr bwMode="auto">
        <a:xfrm>
          <a:off x="35560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48164</xdr:rowOff>
    </xdr:from>
    <xdr:ext cx="762000" cy="259045"/>
    <xdr:sp macro="" textlink="">
      <xdr:nvSpPr>
        <xdr:cNvPr id="58" name="テキスト ボックス 57"/>
        <xdr:cNvSpPr txBox="1"/>
      </xdr:nvSpPr>
      <xdr:spPr>
        <a:xfrm>
          <a:off x="32258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130452</xdr:rowOff>
    </xdr:from>
    <xdr:to>
      <xdr:col>15</xdr:col>
      <xdr:colOff>101600</xdr:colOff>
      <xdr:row>17</xdr:row>
      <xdr:rowOff>60602</xdr:rowOff>
    </xdr:to>
    <xdr:sp macro="" textlink="">
      <xdr:nvSpPr>
        <xdr:cNvPr id="59" name="フローチャート: 判断 58"/>
        <xdr:cNvSpPr/>
      </xdr:nvSpPr>
      <xdr:spPr bwMode="auto">
        <a:xfrm>
          <a:off x="28575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70779</xdr:rowOff>
    </xdr:from>
    <xdr:ext cx="762000" cy="259045"/>
    <xdr:sp macro="" textlink="">
      <xdr:nvSpPr>
        <xdr:cNvPr id="60" name="テキスト ボックス 59"/>
        <xdr:cNvSpPr txBox="1"/>
      </xdr:nvSpPr>
      <xdr:spPr>
        <a:xfrm>
          <a:off x="25273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122863</xdr:rowOff>
    </xdr:from>
    <xdr:to>
      <xdr:col>29</xdr:col>
      <xdr:colOff>177800</xdr:colOff>
      <xdr:row>17</xdr:row>
      <xdr:rowOff>53013</xdr:rowOff>
    </xdr:to>
    <xdr:sp macro="" textlink="">
      <xdr:nvSpPr>
        <xdr:cNvPr id="66" name="楕円 65"/>
        <xdr:cNvSpPr/>
      </xdr:nvSpPr>
      <xdr:spPr bwMode="auto">
        <a:xfrm>
          <a:off x="5600700" y="291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139390</xdr:rowOff>
    </xdr:from>
    <xdr:ext cx="762000" cy="259045"/>
    <xdr:sp macro="" textlink="">
      <xdr:nvSpPr>
        <xdr:cNvPr id="67" name="人口1人当たり決算額の推移該当値テキスト130"/>
        <xdr:cNvSpPr txBox="1"/>
      </xdr:nvSpPr>
      <xdr:spPr>
        <a:xfrm>
          <a:off x="5740400" y="275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138385</xdr:rowOff>
    </xdr:from>
    <xdr:to>
      <xdr:col>26</xdr:col>
      <xdr:colOff>101600</xdr:colOff>
      <xdr:row>17</xdr:row>
      <xdr:rowOff>68535</xdr:rowOff>
    </xdr:to>
    <xdr:sp macro="" textlink="">
      <xdr:nvSpPr>
        <xdr:cNvPr id="68" name="楕円 67"/>
        <xdr:cNvSpPr/>
      </xdr:nvSpPr>
      <xdr:spPr bwMode="auto">
        <a:xfrm>
          <a:off x="4953000" y="29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78712</xdr:rowOff>
    </xdr:from>
    <xdr:ext cx="736600" cy="259045"/>
    <xdr:sp macro="" textlink="">
      <xdr:nvSpPr>
        <xdr:cNvPr id="69" name="テキスト ボックス 68"/>
        <xdr:cNvSpPr txBox="1"/>
      </xdr:nvSpPr>
      <xdr:spPr>
        <a:xfrm>
          <a:off x="4622800" y="26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155193</xdr:rowOff>
    </xdr:from>
    <xdr:to>
      <xdr:col>22</xdr:col>
      <xdr:colOff>165100</xdr:colOff>
      <xdr:row>17</xdr:row>
      <xdr:rowOff>85343</xdr:rowOff>
    </xdr:to>
    <xdr:sp macro="" textlink="">
      <xdr:nvSpPr>
        <xdr:cNvPr id="70" name="楕円 69"/>
        <xdr:cNvSpPr/>
      </xdr:nvSpPr>
      <xdr:spPr bwMode="auto">
        <a:xfrm>
          <a:off x="4254500" y="294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70120</xdr:rowOff>
    </xdr:from>
    <xdr:ext cx="762000" cy="259045"/>
    <xdr:sp macro="" textlink="">
      <xdr:nvSpPr>
        <xdr:cNvPr id="71" name="テキスト ボックス 70"/>
        <xdr:cNvSpPr txBox="1"/>
      </xdr:nvSpPr>
      <xdr:spPr>
        <a:xfrm>
          <a:off x="3924300" y="303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169664</xdr:rowOff>
    </xdr:from>
    <xdr:to>
      <xdr:col>19</xdr:col>
      <xdr:colOff>38100</xdr:colOff>
      <xdr:row>17</xdr:row>
      <xdr:rowOff>99814</xdr:rowOff>
    </xdr:to>
    <xdr:sp macro="" textlink="">
      <xdr:nvSpPr>
        <xdr:cNvPr id="72" name="楕円 71"/>
        <xdr:cNvSpPr/>
      </xdr:nvSpPr>
      <xdr:spPr bwMode="auto">
        <a:xfrm>
          <a:off x="3556000" y="296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84591</xdr:rowOff>
    </xdr:from>
    <xdr:ext cx="762000" cy="259045"/>
    <xdr:sp macro="" textlink="">
      <xdr:nvSpPr>
        <xdr:cNvPr id="73" name="テキスト ボックス 72"/>
        <xdr:cNvSpPr txBox="1"/>
      </xdr:nvSpPr>
      <xdr:spPr>
        <a:xfrm>
          <a:off x="3225800" y="304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20041</xdr:rowOff>
    </xdr:from>
    <xdr:to>
      <xdr:col>15</xdr:col>
      <xdr:colOff>101600</xdr:colOff>
      <xdr:row>17</xdr:row>
      <xdr:rowOff>121641</xdr:rowOff>
    </xdr:to>
    <xdr:sp macro="" textlink="">
      <xdr:nvSpPr>
        <xdr:cNvPr id="74" name="楕円 73"/>
        <xdr:cNvSpPr/>
      </xdr:nvSpPr>
      <xdr:spPr bwMode="auto">
        <a:xfrm>
          <a:off x="2857500" y="2982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106418</xdr:rowOff>
    </xdr:from>
    <xdr:ext cx="762000" cy="259045"/>
    <xdr:sp macro="" textlink="">
      <xdr:nvSpPr>
        <xdr:cNvPr id="75" name="テキスト ボックス 74"/>
        <xdr:cNvSpPr txBox="1"/>
      </xdr:nvSpPr>
      <xdr:spPr>
        <a:xfrm>
          <a:off x="2527300" y="30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28893</xdr:rowOff>
    </xdr:from>
    <xdr:to>
      <xdr:col>29</xdr:col>
      <xdr:colOff>127000</xdr:colOff>
      <xdr:row>36</xdr:row>
      <xdr:rowOff>36695</xdr:rowOff>
    </xdr:to>
    <xdr:cxnSp macro="">
      <xdr:nvCxnSpPr>
        <xdr:cNvPr id="108" name="直線コネクタ 107"/>
        <xdr:cNvCxnSpPr/>
      </xdr:nvCxnSpPr>
      <xdr:spPr bwMode="auto">
        <a:xfrm flipV="1">
          <a:off x="5003800" y="6982143"/>
          <a:ext cx="647700" cy="7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36695</xdr:rowOff>
    </xdr:from>
    <xdr:to>
      <xdr:col>26</xdr:col>
      <xdr:colOff>50800</xdr:colOff>
      <xdr:row>36</xdr:row>
      <xdr:rowOff>70391</xdr:rowOff>
    </xdr:to>
    <xdr:cxnSp macro="">
      <xdr:nvCxnSpPr>
        <xdr:cNvPr id="111" name="直線コネクタ 110"/>
        <xdr:cNvCxnSpPr/>
      </xdr:nvCxnSpPr>
      <xdr:spPr bwMode="auto">
        <a:xfrm flipV="1">
          <a:off x="4305300" y="6989945"/>
          <a:ext cx="698500" cy="33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58047</xdr:rowOff>
    </xdr:from>
    <xdr:to>
      <xdr:col>22</xdr:col>
      <xdr:colOff>114300</xdr:colOff>
      <xdr:row>36</xdr:row>
      <xdr:rowOff>70391</xdr:rowOff>
    </xdr:to>
    <xdr:cxnSp macro="">
      <xdr:nvCxnSpPr>
        <xdr:cNvPr id="114" name="直線コネクタ 113"/>
        <xdr:cNvCxnSpPr/>
      </xdr:nvCxnSpPr>
      <xdr:spPr bwMode="auto">
        <a:xfrm>
          <a:off x="3606800" y="7011297"/>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5" name="フローチャート: 判断 114"/>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16" name="テキスト ボックス 115"/>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6040</xdr:rowOff>
    </xdr:from>
    <xdr:to>
      <xdr:col>18</xdr:col>
      <xdr:colOff>177800</xdr:colOff>
      <xdr:row>36</xdr:row>
      <xdr:rowOff>58047</xdr:rowOff>
    </xdr:to>
    <xdr:cxnSp macro="">
      <xdr:nvCxnSpPr>
        <xdr:cNvPr id="117" name="直線コネクタ 116"/>
        <xdr:cNvCxnSpPr/>
      </xdr:nvCxnSpPr>
      <xdr:spPr bwMode="auto">
        <a:xfrm>
          <a:off x="2908300" y="6959290"/>
          <a:ext cx="6985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18" name="フローチャート: 判断 117"/>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19" name="テキスト ボックス 118"/>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0" name="フローチャート: 判断 119"/>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1" name="テキスト ボックス 120"/>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320993</xdr:rowOff>
    </xdr:from>
    <xdr:to>
      <xdr:col>29</xdr:col>
      <xdr:colOff>177800</xdr:colOff>
      <xdr:row>36</xdr:row>
      <xdr:rowOff>79693</xdr:rowOff>
    </xdr:to>
    <xdr:sp macro="" textlink="">
      <xdr:nvSpPr>
        <xdr:cNvPr id="127" name="楕円 126"/>
        <xdr:cNvSpPr/>
      </xdr:nvSpPr>
      <xdr:spPr bwMode="auto">
        <a:xfrm>
          <a:off x="5600700" y="693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293070</xdr:rowOff>
    </xdr:from>
    <xdr:ext cx="762000" cy="259045"/>
    <xdr:sp macro="" textlink="">
      <xdr:nvSpPr>
        <xdr:cNvPr id="128" name="人口1人当たり決算額の推移該当値テキスト445"/>
        <xdr:cNvSpPr txBox="1"/>
      </xdr:nvSpPr>
      <xdr:spPr>
        <a:xfrm>
          <a:off x="5740400" y="690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328795</xdr:rowOff>
    </xdr:from>
    <xdr:to>
      <xdr:col>26</xdr:col>
      <xdr:colOff>101600</xdr:colOff>
      <xdr:row>36</xdr:row>
      <xdr:rowOff>87495</xdr:rowOff>
    </xdr:to>
    <xdr:sp macro="" textlink="">
      <xdr:nvSpPr>
        <xdr:cNvPr id="129" name="楕円 128"/>
        <xdr:cNvSpPr/>
      </xdr:nvSpPr>
      <xdr:spPr bwMode="auto">
        <a:xfrm>
          <a:off x="4953000" y="693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72272</xdr:rowOff>
    </xdr:from>
    <xdr:ext cx="736600" cy="259045"/>
    <xdr:sp macro="" textlink="">
      <xdr:nvSpPr>
        <xdr:cNvPr id="130" name="テキスト ボックス 129"/>
        <xdr:cNvSpPr txBox="1"/>
      </xdr:nvSpPr>
      <xdr:spPr>
        <a:xfrm>
          <a:off x="4622800" y="7025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19591</xdr:rowOff>
    </xdr:from>
    <xdr:to>
      <xdr:col>22</xdr:col>
      <xdr:colOff>165100</xdr:colOff>
      <xdr:row>36</xdr:row>
      <xdr:rowOff>121191</xdr:rowOff>
    </xdr:to>
    <xdr:sp macro="" textlink="">
      <xdr:nvSpPr>
        <xdr:cNvPr id="131" name="楕円 130"/>
        <xdr:cNvSpPr/>
      </xdr:nvSpPr>
      <xdr:spPr bwMode="auto">
        <a:xfrm>
          <a:off x="4254500" y="6972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105968</xdr:rowOff>
    </xdr:from>
    <xdr:ext cx="762000" cy="259045"/>
    <xdr:sp macro="" textlink="">
      <xdr:nvSpPr>
        <xdr:cNvPr id="132" name="テキスト ボックス 131"/>
        <xdr:cNvSpPr txBox="1"/>
      </xdr:nvSpPr>
      <xdr:spPr>
        <a:xfrm>
          <a:off x="3924300" y="705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7247</xdr:rowOff>
    </xdr:from>
    <xdr:to>
      <xdr:col>19</xdr:col>
      <xdr:colOff>38100</xdr:colOff>
      <xdr:row>36</xdr:row>
      <xdr:rowOff>108847</xdr:rowOff>
    </xdr:to>
    <xdr:sp macro="" textlink="">
      <xdr:nvSpPr>
        <xdr:cNvPr id="133" name="楕円 132"/>
        <xdr:cNvSpPr/>
      </xdr:nvSpPr>
      <xdr:spPr bwMode="auto">
        <a:xfrm>
          <a:off x="3556000" y="696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93624</xdr:rowOff>
    </xdr:from>
    <xdr:ext cx="762000" cy="259045"/>
    <xdr:sp macro="" textlink="">
      <xdr:nvSpPr>
        <xdr:cNvPr id="134" name="テキスト ボックス 133"/>
        <xdr:cNvSpPr txBox="1"/>
      </xdr:nvSpPr>
      <xdr:spPr>
        <a:xfrm>
          <a:off x="3225800" y="704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298140</xdr:rowOff>
    </xdr:from>
    <xdr:to>
      <xdr:col>15</xdr:col>
      <xdr:colOff>101600</xdr:colOff>
      <xdr:row>36</xdr:row>
      <xdr:rowOff>56840</xdr:rowOff>
    </xdr:to>
    <xdr:sp macro="" textlink="">
      <xdr:nvSpPr>
        <xdr:cNvPr id="135" name="楕円 134"/>
        <xdr:cNvSpPr/>
      </xdr:nvSpPr>
      <xdr:spPr bwMode="auto">
        <a:xfrm>
          <a:off x="2857500" y="690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41617</xdr:rowOff>
    </xdr:from>
    <xdr:ext cx="762000" cy="259045"/>
    <xdr:sp macro="" textlink="">
      <xdr:nvSpPr>
        <xdr:cNvPr id="136" name="テキスト ボックス 135"/>
        <xdr:cNvSpPr txBox="1"/>
      </xdr:nvSpPr>
      <xdr:spPr>
        <a:xfrm>
          <a:off x="2527300" y="69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53848</xdr:rowOff>
    </xdr:from>
    <xdr:to>
      <xdr:col>24</xdr:col>
      <xdr:colOff>63500</xdr:colOff>
      <xdr:row>38</xdr:row>
      <xdr:rowOff>84898</xdr:rowOff>
    </xdr:to>
    <xdr:cxnSp macro="">
      <xdr:nvCxnSpPr>
        <xdr:cNvPr id="63" name="直線コネクタ 62"/>
        <xdr:cNvCxnSpPr/>
      </xdr:nvCxnSpPr>
      <xdr:spPr>
        <a:xfrm flipV="1">
          <a:off x="3797300" y="6568948"/>
          <a:ext cx="838200" cy="3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161158</xdr:rowOff>
    </xdr:from>
    <xdr:ext cx="599010" cy="259045"/>
    <xdr:sp macro="" textlink="">
      <xdr:nvSpPr>
        <xdr:cNvPr id="64" name="人件費平均値テキスト"/>
        <xdr:cNvSpPr txBox="1"/>
      </xdr:nvSpPr>
      <xdr:spPr>
        <a:xfrm>
          <a:off x="4686300" y="6504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80329</xdr:rowOff>
    </xdr:from>
    <xdr:to>
      <xdr:col>19</xdr:col>
      <xdr:colOff>177800</xdr:colOff>
      <xdr:row>38</xdr:row>
      <xdr:rowOff>84898</xdr:rowOff>
    </xdr:to>
    <xdr:cxnSp macro="">
      <xdr:nvCxnSpPr>
        <xdr:cNvPr id="66" name="直線コネクタ 65"/>
        <xdr:cNvCxnSpPr/>
      </xdr:nvCxnSpPr>
      <xdr:spPr>
        <a:xfrm>
          <a:off x="2908300" y="6595429"/>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80329</xdr:rowOff>
    </xdr:from>
    <xdr:to>
      <xdr:col>15</xdr:col>
      <xdr:colOff>50800</xdr:colOff>
      <xdr:row>38</xdr:row>
      <xdr:rowOff>83657</xdr:rowOff>
    </xdr:to>
    <xdr:cxnSp macro="">
      <xdr:nvCxnSpPr>
        <xdr:cNvPr id="69" name="直線コネクタ 68"/>
        <xdr:cNvCxnSpPr/>
      </xdr:nvCxnSpPr>
      <xdr:spPr>
        <a:xfrm flipV="1">
          <a:off x="2019300" y="6595429"/>
          <a:ext cx="889000" cy="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106355</xdr:rowOff>
    </xdr:from>
    <xdr:to>
      <xdr:col>15</xdr:col>
      <xdr:colOff>101600</xdr:colOff>
      <xdr:row>38</xdr:row>
      <xdr:rowOff>36505</xdr:rowOff>
    </xdr:to>
    <xdr:sp macro="" textlink="">
      <xdr:nvSpPr>
        <xdr:cNvPr id="70" name="フローチャート: 判断 69"/>
        <xdr:cNvSpPr/>
      </xdr:nvSpPr>
      <xdr:spPr>
        <a:xfrm>
          <a:off x="2857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53032</xdr:rowOff>
    </xdr:from>
    <xdr:ext cx="599010" cy="259045"/>
    <xdr:sp macro="" textlink="">
      <xdr:nvSpPr>
        <xdr:cNvPr id="71" name="テキスト ボックス 70"/>
        <xdr:cNvSpPr txBox="1"/>
      </xdr:nvSpPr>
      <xdr:spPr>
        <a:xfrm>
          <a:off x="2608795"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83657</xdr:rowOff>
    </xdr:from>
    <xdr:to>
      <xdr:col>10</xdr:col>
      <xdr:colOff>114300</xdr:colOff>
      <xdr:row>38</xdr:row>
      <xdr:rowOff>108643</xdr:rowOff>
    </xdr:to>
    <xdr:cxnSp macro="">
      <xdr:nvCxnSpPr>
        <xdr:cNvPr id="72" name="直線コネクタ 71"/>
        <xdr:cNvCxnSpPr/>
      </xdr:nvCxnSpPr>
      <xdr:spPr>
        <a:xfrm flipV="1">
          <a:off x="1130300" y="6598757"/>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98929</xdr:rowOff>
    </xdr:from>
    <xdr:to>
      <xdr:col>10</xdr:col>
      <xdr:colOff>165100</xdr:colOff>
      <xdr:row>38</xdr:row>
      <xdr:rowOff>29079</xdr:rowOff>
    </xdr:to>
    <xdr:sp macro="" textlink="">
      <xdr:nvSpPr>
        <xdr:cNvPr id="73" name="フローチャート: 判断 72"/>
        <xdr:cNvSpPr/>
      </xdr:nvSpPr>
      <xdr:spPr>
        <a:xfrm>
          <a:off x="1968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45606</xdr:rowOff>
    </xdr:from>
    <xdr:ext cx="599010" cy="259045"/>
    <xdr:sp macro="" textlink="">
      <xdr:nvSpPr>
        <xdr:cNvPr id="74" name="テキスト ボックス 73"/>
        <xdr:cNvSpPr txBox="1"/>
      </xdr:nvSpPr>
      <xdr:spPr>
        <a:xfrm>
          <a:off x="1719795"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117210</xdr:rowOff>
    </xdr:from>
    <xdr:to>
      <xdr:col>6</xdr:col>
      <xdr:colOff>38100</xdr:colOff>
      <xdr:row>38</xdr:row>
      <xdr:rowOff>47360</xdr:rowOff>
    </xdr:to>
    <xdr:sp macro="" textlink="">
      <xdr:nvSpPr>
        <xdr:cNvPr id="75" name="フローチャート: 判断 74"/>
        <xdr:cNvSpPr/>
      </xdr:nvSpPr>
      <xdr:spPr>
        <a:xfrm>
          <a:off x="1079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63887</xdr:rowOff>
    </xdr:from>
    <xdr:ext cx="599010" cy="259045"/>
    <xdr:sp macro="" textlink="">
      <xdr:nvSpPr>
        <xdr:cNvPr id="76" name="テキスト ボックス 75"/>
        <xdr:cNvSpPr txBox="1"/>
      </xdr:nvSpPr>
      <xdr:spPr>
        <a:xfrm>
          <a:off x="830795"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3048</xdr:rowOff>
    </xdr:from>
    <xdr:to>
      <xdr:col>24</xdr:col>
      <xdr:colOff>114300</xdr:colOff>
      <xdr:row>38</xdr:row>
      <xdr:rowOff>104648</xdr:rowOff>
    </xdr:to>
    <xdr:sp macro="" textlink="">
      <xdr:nvSpPr>
        <xdr:cNvPr id="82" name="楕円 81"/>
        <xdr:cNvSpPr/>
      </xdr:nvSpPr>
      <xdr:spPr>
        <a:xfrm>
          <a:off x="45847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25924</xdr:rowOff>
    </xdr:from>
    <xdr:ext cx="599010" cy="259045"/>
    <xdr:sp macro="" textlink="">
      <xdr:nvSpPr>
        <xdr:cNvPr id="83" name="人件費該当値テキスト"/>
        <xdr:cNvSpPr txBox="1"/>
      </xdr:nvSpPr>
      <xdr:spPr>
        <a:xfrm>
          <a:off x="4686300" y="636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34098</xdr:rowOff>
    </xdr:from>
    <xdr:to>
      <xdr:col>20</xdr:col>
      <xdr:colOff>38100</xdr:colOff>
      <xdr:row>38</xdr:row>
      <xdr:rowOff>135698</xdr:rowOff>
    </xdr:to>
    <xdr:sp macro="" textlink="">
      <xdr:nvSpPr>
        <xdr:cNvPr id="84" name="楕円 83"/>
        <xdr:cNvSpPr/>
      </xdr:nvSpPr>
      <xdr:spPr>
        <a:xfrm>
          <a:off x="3746500" y="65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126825</xdr:rowOff>
    </xdr:from>
    <xdr:ext cx="599010" cy="259045"/>
    <xdr:sp macro="" textlink="">
      <xdr:nvSpPr>
        <xdr:cNvPr id="85" name="テキスト ボックス 84"/>
        <xdr:cNvSpPr txBox="1"/>
      </xdr:nvSpPr>
      <xdr:spPr>
        <a:xfrm>
          <a:off x="3497795" y="664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29529</xdr:rowOff>
    </xdr:from>
    <xdr:to>
      <xdr:col>15</xdr:col>
      <xdr:colOff>101600</xdr:colOff>
      <xdr:row>38</xdr:row>
      <xdr:rowOff>131129</xdr:rowOff>
    </xdr:to>
    <xdr:sp macro="" textlink="">
      <xdr:nvSpPr>
        <xdr:cNvPr id="86" name="楕円 85"/>
        <xdr:cNvSpPr/>
      </xdr:nvSpPr>
      <xdr:spPr>
        <a:xfrm>
          <a:off x="2857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122256</xdr:rowOff>
    </xdr:from>
    <xdr:ext cx="599010" cy="259045"/>
    <xdr:sp macro="" textlink="">
      <xdr:nvSpPr>
        <xdr:cNvPr id="87" name="テキスト ボックス 86"/>
        <xdr:cNvSpPr txBox="1"/>
      </xdr:nvSpPr>
      <xdr:spPr>
        <a:xfrm>
          <a:off x="2608795" y="663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32857</xdr:rowOff>
    </xdr:from>
    <xdr:to>
      <xdr:col>10</xdr:col>
      <xdr:colOff>165100</xdr:colOff>
      <xdr:row>38</xdr:row>
      <xdr:rowOff>134457</xdr:rowOff>
    </xdr:to>
    <xdr:sp macro="" textlink="">
      <xdr:nvSpPr>
        <xdr:cNvPr id="88" name="楕円 87"/>
        <xdr:cNvSpPr/>
      </xdr:nvSpPr>
      <xdr:spPr>
        <a:xfrm>
          <a:off x="1968500" y="65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125584</xdr:rowOff>
    </xdr:from>
    <xdr:ext cx="599010" cy="259045"/>
    <xdr:sp macro="" textlink="">
      <xdr:nvSpPr>
        <xdr:cNvPr id="89" name="テキスト ボックス 88"/>
        <xdr:cNvSpPr txBox="1"/>
      </xdr:nvSpPr>
      <xdr:spPr>
        <a:xfrm>
          <a:off x="1719795" y="664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57843</xdr:rowOff>
    </xdr:from>
    <xdr:to>
      <xdr:col>6</xdr:col>
      <xdr:colOff>38100</xdr:colOff>
      <xdr:row>38</xdr:row>
      <xdr:rowOff>159443</xdr:rowOff>
    </xdr:to>
    <xdr:sp macro="" textlink="">
      <xdr:nvSpPr>
        <xdr:cNvPr id="90" name="楕円 89"/>
        <xdr:cNvSpPr/>
      </xdr:nvSpPr>
      <xdr:spPr>
        <a:xfrm>
          <a:off x="1079500" y="6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150570</xdr:rowOff>
    </xdr:from>
    <xdr:ext cx="599010" cy="259045"/>
    <xdr:sp macro="" textlink="">
      <xdr:nvSpPr>
        <xdr:cNvPr id="91" name="テキスト ボックス 90"/>
        <xdr:cNvSpPr txBox="1"/>
      </xdr:nvSpPr>
      <xdr:spPr>
        <a:xfrm>
          <a:off x="830795" y="666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4932</xdr:rowOff>
    </xdr:from>
    <xdr:to>
      <xdr:col>24</xdr:col>
      <xdr:colOff>63500</xdr:colOff>
      <xdr:row>58</xdr:row>
      <xdr:rowOff>6341</xdr:rowOff>
    </xdr:to>
    <xdr:cxnSp macro="">
      <xdr:nvCxnSpPr>
        <xdr:cNvPr id="122" name="直線コネクタ 121"/>
        <xdr:cNvCxnSpPr/>
      </xdr:nvCxnSpPr>
      <xdr:spPr>
        <a:xfrm>
          <a:off x="3797300" y="9949032"/>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130267</xdr:rowOff>
    </xdr:from>
    <xdr:to>
      <xdr:col>19</xdr:col>
      <xdr:colOff>177800</xdr:colOff>
      <xdr:row>58</xdr:row>
      <xdr:rowOff>4932</xdr:rowOff>
    </xdr:to>
    <xdr:cxnSp macro="">
      <xdr:nvCxnSpPr>
        <xdr:cNvPr id="125" name="直線コネクタ 124"/>
        <xdr:cNvCxnSpPr/>
      </xdr:nvCxnSpPr>
      <xdr:spPr>
        <a:xfrm>
          <a:off x="2908300" y="9902917"/>
          <a:ext cx="889000" cy="4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130267</xdr:rowOff>
    </xdr:from>
    <xdr:to>
      <xdr:col>15</xdr:col>
      <xdr:colOff>50800</xdr:colOff>
      <xdr:row>57</xdr:row>
      <xdr:rowOff>171163</xdr:rowOff>
    </xdr:to>
    <xdr:cxnSp macro="">
      <xdr:nvCxnSpPr>
        <xdr:cNvPr id="128" name="直線コネクタ 127"/>
        <xdr:cNvCxnSpPr/>
      </xdr:nvCxnSpPr>
      <xdr:spPr>
        <a:xfrm flipV="1">
          <a:off x="2019300" y="9902917"/>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9" name="フローチャート: 判断 128"/>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30" name="テキスト ボックス 129"/>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171163</xdr:rowOff>
    </xdr:from>
    <xdr:to>
      <xdr:col>10</xdr:col>
      <xdr:colOff>114300</xdr:colOff>
      <xdr:row>58</xdr:row>
      <xdr:rowOff>70586</xdr:rowOff>
    </xdr:to>
    <xdr:cxnSp macro="">
      <xdr:nvCxnSpPr>
        <xdr:cNvPr id="131" name="直線コネクタ 130"/>
        <xdr:cNvCxnSpPr/>
      </xdr:nvCxnSpPr>
      <xdr:spPr>
        <a:xfrm flipV="1">
          <a:off x="1130300" y="9943813"/>
          <a:ext cx="8890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32" name="フローチャート: 判断 131"/>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33" name="テキスト ボックス 132"/>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34" name="フローチャート: 判断 133"/>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5" name="テキスト ボックス 134"/>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126991</xdr:rowOff>
    </xdr:from>
    <xdr:to>
      <xdr:col>24</xdr:col>
      <xdr:colOff>114300</xdr:colOff>
      <xdr:row>58</xdr:row>
      <xdr:rowOff>57141</xdr:rowOff>
    </xdr:to>
    <xdr:sp macro="" textlink="">
      <xdr:nvSpPr>
        <xdr:cNvPr id="141" name="楕円 140"/>
        <xdr:cNvSpPr/>
      </xdr:nvSpPr>
      <xdr:spPr>
        <a:xfrm>
          <a:off x="45847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105418</xdr:rowOff>
    </xdr:from>
    <xdr:ext cx="599010" cy="259045"/>
    <xdr:sp macro="" textlink="">
      <xdr:nvSpPr>
        <xdr:cNvPr id="142" name="物件費該当値テキスト"/>
        <xdr:cNvSpPr txBox="1"/>
      </xdr:nvSpPr>
      <xdr:spPr>
        <a:xfrm>
          <a:off x="4686300" y="987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125582</xdr:rowOff>
    </xdr:from>
    <xdr:to>
      <xdr:col>20</xdr:col>
      <xdr:colOff>38100</xdr:colOff>
      <xdr:row>58</xdr:row>
      <xdr:rowOff>55732</xdr:rowOff>
    </xdr:to>
    <xdr:sp macro="" textlink="">
      <xdr:nvSpPr>
        <xdr:cNvPr id="143" name="楕円 142"/>
        <xdr:cNvSpPr/>
      </xdr:nvSpPr>
      <xdr:spPr>
        <a:xfrm>
          <a:off x="3746500" y="989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46859</xdr:rowOff>
    </xdr:from>
    <xdr:ext cx="599010" cy="259045"/>
    <xdr:sp macro="" textlink="">
      <xdr:nvSpPr>
        <xdr:cNvPr id="144" name="テキスト ボックス 143"/>
        <xdr:cNvSpPr txBox="1"/>
      </xdr:nvSpPr>
      <xdr:spPr>
        <a:xfrm>
          <a:off x="3497795" y="999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79467</xdr:rowOff>
    </xdr:from>
    <xdr:to>
      <xdr:col>15</xdr:col>
      <xdr:colOff>101600</xdr:colOff>
      <xdr:row>58</xdr:row>
      <xdr:rowOff>9617</xdr:rowOff>
    </xdr:to>
    <xdr:sp macro="" textlink="">
      <xdr:nvSpPr>
        <xdr:cNvPr id="145" name="楕円 144"/>
        <xdr:cNvSpPr/>
      </xdr:nvSpPr>
      <xdr:spPr>
        <a:xfrm>
          <a:off x="2857500" y="98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26144</xdr:rowOff>
    </xdr:from>
    <xdr:ext cx="599010" cy="259045"/>
    <xdr:sp macro="" textlink="">
      <xdr:nvSpPr>
        <xdr:cNvPr id="146" name="テキスト ボックス 145"/>
        <xdr:cNvSpPr txBox="1"/>
      </xdr:nvSpPr>
      <xdr:spPr>
        <a:xfrm>
          <a:off x="2608795" y="96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120363</xdr:rowOff>
    </xdr:from>
    <xdr:to>
      <xdr:col>10</xdr:col>
      <xdr:colOff>165100</xdr:colOff>
      <xdr:row>58</xdr:row>
      <xdr:rowOff>50513</xdr:rowOff>
    </xdr:to>
    <xdr:sp macro="" textlink="">
      <xdr:nvSpPr>
        <xdr:cNvPr id="147" name="楕円 146"/>
        <xdr:cNvSpPr/>
      </xdr:nvSpPr>
      <xdr:spPr>
        <a:xfrm>
          <a:off x="1968500" y="989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41640</xdr:rowOff>
    </xdr:from>
    <xdr:ext cx="599010" cy="259045"/>
    <xdr:sp macro="" textlink="">
      <xdr:nvSpPr>
        <xdr:cNvPr id="148" name="テキスト ボックス 147"/>
        <xdr:cNvSpPr txBox="1"/>
      </xdr:nvSpPr>
      <xdr:spPr>
        <a:xfrm>
          <a:off x="1719795" y="998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19786</xdr:rowOff>
    </xdr:from>
    <xdr:to>
      <xdr:col>6</xdr:col>
      <xdr:colOff>38100</xdr:colOff>
      <xdr:row>58</xdr:row>
      <xdr:rowOff>121386</xdr:rowOff>
    </xdr:to>
    <xdr:sp macro="" textlink="">
      <xdr:nvSpPr>
        <xdr:cNvPr id="149" name="楕円 148"/>
        <xdr:cNvSpPr/>
      </xdr:nvSpPr>
      <xdr:spPr>
        <a:xfrm>
          <a:off x="1079500" y="99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112513</xdr:rowOff>
    </xdr:from>
    <xdr:ext cx="599010" cy="259045"/>
    <xdr:sp macro="" textlink="">
      <xdr:nvSpPr>
        <xdr:cNvPr id="150" name="テキスト ボックス 149"/>
        <xdr:cNvSpPr txBox="1"/>
      </xdr:nvSpPr>
      <xdr:spPr>
        <a:xfrm>
          <a:off x="830795" y="1005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83071</xdr:rowOff>
    </xdr:from>
    <xdr:to>
      <xdr:col>24</xdr:col>
      <xdr:colOff>63500</xdr:colOff>
      <xdr:row>76</xdr:row>
      <xdr:rowOff>112903</xdr:rowOff>
    </xdr:to>
    <xdr:cxnSp macro="">
      <xdr:nvCxnSpPr>
        <xdr:cNvPr id="179" name="直線コネクタ 178"/>
        <xdr:cNvCxnSpPr/>
      </xdr:nvCxnSpPr>
      <xdr:spPr>
        <a:xfrm>
          <a:off x="3797300" y="13113271"/>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19702</xdr:rowOff>
    </xdr:from>
    <xdr:ext cx="534377" cy="259045"/>
    <xdr:sp macro="" textlink="">
      <xdr:nvSpPr>
        <xdr:cNvPr id="180" name="維持補修費平均値テキスト"/>
        <xdr:cNvSpPr txBox="1"/>
      </xdr:nvSpPr>
      <xdr:spPr>
        <a:xfrm>
          <a:off x="4686300" y="13221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83071</xdr:rowOff>
    </xdr:from>
    <xdr:to>
      <xdr:col>19</xdr:col>
      <xdr:colOff>177800</xdr:colOff>
      <xdr:row>76</xdr:row>
      <xdr:rowOff>132245</xdr:rowOff>
    </xdr:to>
    <xdr:cxnSp macro="">
      <xdr:nvCxnSpPr>
        <xdr:cNvPr id="182" name="直線コネクタ 181"/>
        <xdr:cNvCxnSpPr/>
      </xdr:nvCxnSpPr>
      <xdr:spPr>
        <a:xfrm flipV="1">
          <a:off x="2908300" y="13113271"/>
          <a:ext cx="889000" cy="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9923</xdr:rowOff>
    </xdr:from>
    <xdr:ext cx="534377" cy="259045"/>
    <xdr:sp macro="" textlink="">
      <xdr:nvSpPr>
        <xdr:cNvPr id="184" name="テキスト ボックス 183"/>
        <xdr:cNvSpPr txBox="1"/>
      </xdr:nvSpPr>
      <xdr:spPr>
        <a:xfrm>
          <a:off x="3530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128815</xdr:rowOff>
    </xdr:from>
    <xdr:to>
      <xdr:col>15</xdr:col>
      <xdr:colOff>50800</xdr:colOff>
      <xdr:row>76</xdr:row>
      <xdr:rowOff>132245</xdr:rowOff>
    </xdr:to>
    <xdr:cxnSp macro="">
      <xdr:nvCxnSpPr>
        <xdr:cNvPr id="185" name="直線コネクタ 184"/>
        <xdr:cNvCxnSpPr/>
      </xdr:nvCxnSpPr>
      <xdr:spPr>
        <a:xfrm>
          <a:off x="2019300" y="13159015"/>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32677</xdr:rowOff>
    </xdr:from>
    <xdr:to>
      <xdr:col>15</xdr:col>
      <xdr:colOff>101600</xdr:colOff>
      <xdr:row>77</xdr:row>
      <xdr:rowOff>134277</xdr:rowOff>
    </xdr:to>
    <xdr:sp macro="" textlink="">
      <xdr:nvSpPr>
        <xdr:cNvPr id="186" name="フローチャート: 判断 185"/>
        <xdr:cNvSpPr/>
      </xdr:nvSpPr>
      <xdr:spPr>
        <a:xfrm>
          <a:off x="2857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125404</xdr:rowOff>
    </xdr:from>
    <xdr:ext cx="534377" cy="259045"/>
    <xdr:sp macro="" textlink="">
      <xdr:nvSpPr>
        <xdr:cNvPr id="187" name="テキスト ボックス 186"/>
        <xdr:cNvSpPr txBox="1"/>
      </xdr:nvSpPr>
      <xdr:spPr>
        <a:xfrm>
          <a:off x="2641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128815</xdr:rowOff>
    </xdr:from>
    <xdr:to>
      <xdr:col>10</xdr:col>
      <xdr:colOff>114300</xdr:colOff>
      <xdr:row>77</xdr:row>
      <xdr:rowOff>20726</xdr:rowOff>
    </xdr:to>
    <xdr:cxnSp macro="">
      <xdr:nvCxnSpPr>
        <xdr:cNvPr id="188" name="直線コネクタ 187"/>
        <xdr:cNvCxnSpPr/>
      </xdr:nvCxnSpPr>
      <xdr:spPr>
        <a:xfrm flipV="1">
          <a:off x="1130300" y="13159015"/>
          <a:ext cx="889000" cy="6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36551</xdr:rowOff>
    </xdr:from>
    <xdr:to>
      <xdr:col>10</xdr:col>
      <xdr:colOff>165100</xdr:colOff>
      <xdr:row>77</xdr:row>
      <xdr:rowOff>138151</xdr:rowOff>
    </xdr:to>
    <xdr:sp macro="" textlink="">
      <xdr:nvSpPr>
        <xdr:cNvPr id="189" name="フローチャート: 判断 188"/>
        <xdr:cNvSpPr/>
      </xdr:nvSpPr>
      <xdr:spPr>
        <a:xfrm>
          <a:off x="1968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129278</xdr:rowOff>
    </xdr:from>
    <xdr:ext cx="534377" cy="259045"/>
    <xdr:sp macro="" textlink="">
      <xdr:nvSpPr>
        <xdr:cNvPr id="190" name="テキスト ボックス 189"/>
        <xdr:cNvSpPr txBox="1"/>
      </xdr:nvSpPr>
      <xdr:spPr>
        <a:xfrm>
          <a:off x="1752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51003</xdr:rowOff>
    </xdr:from>
    <xdr:to>
      <xdr:col>6</xdr:col>
      <xdr:colOff>38100</xdr:colOff>
      <xdr:row>77</xdr:row>
      <xdr:rowOff>152603</xdr:rowOff>
    </xdr:to>
    <xdr:sp macro="" textlink="">
      <xdr:nvSpPr>
        <xdr:cNvPr id="191" name="フローチャート: 判断 190"/>
        <xdr:cNvSpPr/>
      </xdr:nvSpPr>
      <xdr:spPr>
        <a:xfrm>
          <a:off x="1079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143730</xdr:rowOff>
    </xdr:from>
    <xdr:ext cx="534377" cy="259045"/>
    <xdr:sp macro="" textlink="">
      <xdr:nvSpPr>
        <xdr:cNvPr id="192" name="テキスト ボックス 191"/>
        <xdr:cNvSpPr txBox="1"/>
      </xdr:nvSpPr>
      <xdr:spPr>
        <a:xfrm>
          <a:off x="863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62103</xdr:rowOff>
    </xdr:from>
    <xdr:to>
      <xdr:col>24</xdr:col>
      <xdr:colOff>114300</xdr:colOff>
      <xdr:row>76</xdr:row>
      <xdr:rowOff>163703</xdr:rowOff>
    </xdr:to>
    <xdr:sp macro="" textlink="">
      <xdr:nvSpPr>
        <xdr:cNvPr id="198" name="楕円 197"/>
        <xdr:cNvSpPr/>
      </xdr:nvSpPr>
      <xdr:spPr>
        <a:xfrm>
          <a:off x="4584700" y="130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84980</xdr:rowOff>
    </xdr:from>
    <xdr:ext cx="534377" cy="259045"/>
    <xdr:sp macro="" textlink="">
      <xdr:nvSpPr>
        <xdr:cNvPr id="199" name="維持補修費該当値テキスト"/>
        <xdr:cNvSpPr txBox="1"/>
      </xdr:nvSpPr>
      <xdr:spPr>
        <a:xfrm>
          <a:off x="4686300" y="1294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32271</xdr:rowOff>
    </xdr:from>
    <xdr:to>
      <xdr:col>20</xdr:col>
      <xdr:colOff>38100</xdr:colOff>
      <xdr:row>76</xdr:row>
      <xdr:rowOff>133871</xdr:rowOff>
    </xdr:to>
    <xdr:sp macro="" textlink="">
      <xdr:nvSpPr>
        <xdr:cNvPr id="200" name="楕円 199"/>
        <xdr:cNvSpPr/>
      </xdr:nvSpPr>
      <xdr:spPr>
        <a:xfrm>
          <a:off x="3746500" y="130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150398</xdr:rowOff>
    </xdr:from>
    <xdr:ext cx="534377" cy="259045"/>
    <xdr:sp macro="" textlink="">
      <xdr:nvSpPr>
        <xdr:cNvPr id="201" name="テキスト ボックス 200"/>
        <xdr:cNvSpPr txBox="1"/>
      </xdr:nvSpPr>
      <xdr:spPr>
        <a:xfrm>
          <a:off x="3530111" y="128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81445</xdr:rowOff>
    </xdr:from>
    <xdr:to>
      <xdr:col>15</xdr:col>
      <xdr:colOff>101600</xdr:colOff>
      <xdr:row>77</xdr:row>
      <xdr:rowOff>11595</xdr:rowOff>
    </xdr:to>
    <xdr:sp macro="" textlink="">
      <xdr:nvSpPr>
        <xdr:cNvPr id="202" name="楕円 201"/>
        <xdr:cNvSpPr/>
      </xdr:nvSpPr>
      <xdr:spPr>
        <a:xfrm>
          <a:off x="2857500" y="131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28122</xdr:rowOff>
    </xdr:from>
    <xdr:ext cx="534377" cy="259045"/>
    <xdr:sp macro="" textlink="">
      <xdr:nvSpPr>
        <xdr:cNvPr id="203" name="テキスト ボックス 202"/>
        <xdr:cNvSpPr txBox="1"/>
      </xdr:nvSpPr>
      <xdr:spPr>
        <a:xfrm>
          <a:off x="2641111" y="128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78015</xdr:rowOff>
    </xdr:from>
    <xdr:to>
      <xdr:col>10</xdr:col>
      <xdr:colOff>165100</xdr:colOff>
      <xdr:row>77</xdr:row>
      <xdr:rowOff>8165</xdr:rowOff>
    </xdr:to>
    <xdr:sp macro="" textlink="">
      <xdr:nvSpPr>
        <xdr:cNvPr id="204" name="楕円 203"/>
        <xdr:cNvSpPr/>
      </xdr:nvSpPr>
      <xdr:spPr>
        <a:xfrm>
          <a:off x="1968500" y="131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24693</xdr:rowOff>
    </xdr:from>
    <xdr:ext cx="534377" cy="259045"/>
    <xdr:sp macro="" textlink="">
      <xdr:nvSpPr>
        <xdr:cNvPr id="205" name="テキスト ボックス 204"/>
        <xdr:cNvSpPr txBox="1"/>
      </xdr:nvSpPr>
      <xdr:spPr>
        <a:xfrm>
          <a:off x="1752111" y="12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141376</xdr:rowOff>
    </xdr:from>
    <xdr:to>
      <xdr:col>6</xdr:col>
      <xdr:colOff>38100</xdr:colOff>
      <xdr:row>77</xdr:row>
      <xdr:rowOff>71526</xdr:rowOff>
    </xdr:to>
    <xdr:sp macro="" textlink="">
      <xdr:nvSpPr>
        <xdr:cNvPr id="206" name="楕円 205"/>
        <xdr:cNvSpPr/>
      </xdr:nvSpPr>
      <xdr:spPr>
        <a:xfrm>
          <a:off x="1079500" y="131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88054</xdr:rowOff>
    </xdr:from>
    <xdr:ext cx="534377" cy="259045"/>
    <xdr:sp macro="" textlink="">
      <xdr:nvSpPr>
        <xdr:cNvPr id="207" name="テキスト ボックス 206"/>
        <xdr:cNvSpPr txBox="1"/>
      </xdr:nvSpPr>
      <xdr:spPr>
        <a:xfrm>
          <a:off x="863111" y="129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16433</xdr:rowOff>
    </xdr:from>
    <xdr:to>
      <xdr:col>24</xdr:col>
      <xdr:colOff>63500</xdr:colOff>
      <xdr:row>98</xdr:row>
      <xdr:rowOff>64288</xdr:rowOff>
    </xdr:to>
    <xdr:cxnSp macro="">
      <xdr:nvCxnSpPr>
        <xdr:cNvPr id="237" name="直線コネクタ 236"/>
        <xdr:cNvCxnSpPr/>
      </xdr:nvCxnSpPr>
      <xdr:spPr>
        <a:xfrm>
          <a:off x="3797300" y="16818533"/>
          <a:ext cx="838200" cy="4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16433</xdr:rowOff>
    </xdr:from>
    <xdr:to>
      <xdr:col>19</xdr:col>
      <xdr:colOff>177800</xdr:colOff>
      <xdr:row>98</xdr:row>
      <xdr:rowOff>95796</xdr:rowOff>
    </xdr:to>
    <xdr:cxnSp macro="">
      <xdr:nvCxnSpPr>
        <xdr:cNvPr id="240" name="直線コネクタ 239"/>
        <xdr:cNvCxnSpPr/>
      </xdr:nvCxnSpPr>
      <xdr:spPr>
        <a:xfrm flipV="1">
          <a:off x="2908300" y="16818533"/>
          <a:ext cx="889000" cy="7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80404</xdr:rowOff>
    </xdr:from>
    <xdr:to>
      <xdr:col>15</xdr:col>
      <xdr:colOff>50800</xdr:colOff>
      <xdr:row>98</xdr:row>
      <xdr:rowOff>95796</xdr:rowOff>
    </xdr:to>
    <xdr:cxnSp macro="">
      <xdr:nvCxnSpPr>
        <xdr:cNvPr id="243" name="直線コネクタ 242"/>
        <xdr:cNvCxnSpPr/>
      </xdr:nvCxnSpPr>
      <xdr:spPr>
        <a:xfrm>
          <a:off x="2019300" y="16882504"/>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90412</xdr:rowOff>
    </xdr:from>
    <xdr:to>
      <xdr:col>15</xdr:col>
      <xdr:colOff>101600</xdr:colOff>
      <xdr:row>97</xdr:row>
      <xdr:rowOff>20562</xdr:rowOff>
    </xdr:to>
    <xdr:sp macro="" textlink="">
      <xdr:nvSpPr>
        <xdr:cNvPr id="244" name="フローチャート: 判断 243"/>
        <xdr:cNvSpPr/>
      </xdr:nvSpPr>
      <xdr:spPr>
        <a:xfrm>
          <a:off x="2857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37089</xdr:rowOff>
    </xdr:from>
    <xdr:ext cx="534377" cy="259045"/>
    <xdr:sp macro="" textlink="">
      <xdr:nvSpPr>
        <xdr:cNvPr id="245" name="テキスト ボックス 244"/>
        <xdr:cNvSpPr txBox="1"/>
      </xdr:nvSpPr>
      <xdr:spPr>
        <a:xfrm>
          <a:off x="2641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80404</xdr:rowOff>
    </xdr:from>
    <xdr:to>
      <xdr:col>10</xdr:col>
      <xdr:colOff>114300</xdr:colOff>
      <xdr:row>98</xdr:row>
      <xdr:rowOff>162967</xdr:rowOff>
    </xdr:to>
    <xdr:cxnSp macro="">
      <xdr:nvCxnSpPr>
        <xdr:cNvPr id="246" name="直線コネクタ 245"/>
        <xdr:cNvCxnSpPr/>
      </xdr:nvCxnSpPr>
      <xdr:spPr>
        <a:xfrm flipV="1">
          <a:off x="1130300" y="16882504"/>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104584</xdr:rowOff>
    </xdr:from>
    <xdr:to>
      <xdr:col>10</xdr:col>
      <xdr:colOff>165100</xdr:colOff>
      <xdr:row>97</xdr:row>
      <xdr:rowOff>34734</xdr:rowOff>
    </xdr:to>
    <xdr:sp macro="" textlink="">
      <xdr:nvSpPr>
        <xdr:cNvPr id="247" name="フローチャート: 判断 246"/>
        <xdr:cNvSpPr/>
      </xdr:nvSpPr>
      <xdr:spPr>
        <a:xfrm>
          <a:off x="1968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51261</xdr:rowOff>
    </xdr:from>
    <xdr:ext cx="534377" cy="259045"/>
    <xdr:sp macro="" textlink="">
      <xdr:nvSpPr>
        <xdr:cNvPr id="248" name="テキスト ボックス 247"/>
        <xdr:cNvSpPr txBox="1"/>
      </xdr:nvSpPr>
      <xdr:spPr>
        <a:xfrm>
          <a:off x="1752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11506</xdr:rowOff>
    </xdr:from>
    <xdr:to>
      <xdr:col>6</xdr:col>
      <xdr:colOff>38100</xdr:colOff>
      <xdr:row>97</xdr:row>
      <xdr:rowOff>113106</xdr:rowOff>
    </xdr:to>
    <xdr:sp macro="" textlink="">
      <xdr:nvSpPr>
        <xdr:cNvPr id="249" name="フローチャート: 判断 248"/>
        <xdr:cNvSpPr/>
      </xdr:nvSpPr>
      <xdr:spPr>
        <a:xfrm>
          <a:off x="1079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129633</xdr:rowOff>
    </xdr:from>
    <xdr:ext cx="534377" cy="259045"/>
    <xdr:sp macro="" textlink="">
      <xdr:nvSpPr>
        <xdr:cNvPr id="250" name="テキスト ボックス 249"/>
        <xdr:cNvSpPr txBox="1"/>
      </xdr:nvSpPr>
      <xdr:spPr>
        <a:xfrm>
          <a:off x="863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13488</xdr:rowOff>
    </xdr:from>
    <xdr:to>
      <xdr:col>24</xdr:col>
      <xdr:colOff>114300</xdr:colOff>
      <xdr:row>98</xdr:row>
      <xdr:rowOff>115088</xdr:rowOff>
    </xdr:to>
    <xdr:sp macro="" textlink="">
      <xdr:nvSpPr>
        <xdr:cNvPr id="256" name="楕円 255"/>
        <xdr:cNvSpPr/>
      </xdr:nvSpPr>
      <xdr:spPr>
        <a:xfrm>
          <a:off x="4584700" y="168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163365</xdr:rowOff>
    </xdr:from>
    <xdr:ext cx="534377" cy="259045"/>
    <xdr:sp macro="" textlink="">
      <xdr:nvSpPr>
        <xdr:cNvPr id="257" name="扶助費該当値テキスト"/>
        <xdr:cNvSpPr txBox="1"/>
      </xdr:nvSpPr>
      <xdr:spPr>
        <a:xfrm>
          <a:off x="4686300" y="167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137083</xdr:rowOff>
    </xdr:from>
    <xdr:to>
      <xdr:col>20</xdr:col>
      <xdr:colOff>38100</xdr:colOff>
      <xdr:row>98</xdr:row>
      <xdr:rowOff>67233</xdr:rowOff>
    </xdr:to>
    <xdr:sp macro="" textlink="">
      <xdr:nvSpPr>
        <xdr:cNvPr id="258" name="楕円 257"/>
        <xdr:cNvSpPr/>
      </xdr:nvSpPr>
      <xdr:spPr>
        <a:xfrm>
          <a:off x="3746500" y="167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58360</xdr:rowOff>
    </xdr:from>
    <xdr:ext cx="534377" cy="259045"/>
    <xdr:sp macro="" textlink="">
      <xdr:nvSpPr>
        <xdr:cNvPr id="259" name="テキスト ボックス 258"/>
        <xdr:cNvSpPr txBox="1"/>
      </xdr:nvSpPr>
      <xdr:spPr>
        <a:xfrm>
          <a:off x="3530111" y="168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44996</xdr:rowOff>
    </xdr:from>
    <xdr:to>
      <xdr:col>15</xdr:col>
      <xdr:colOff>101600</xdr:colOff>
      <xdr:row>98</xdr:row>
      <xdr:rowOff>146596</xdr:rowOff>
    </xdr:to>
    <xdr:sp macro="" textlink="">
      <xdr:nvSpPr>
        <xdr:cNvPr id="260" name="楕円 259"/>
        <xdr:cNvSpPr/>
      </xdr:nvSpPr>
      <xdr:spPr>
        <a:xfrm>
          <a:off x="2857500" y="168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137723</xdr:rowOff>
    </xdr:from>
    <xdr:ext cx="534377" cy="259045"/>
    <xdr:sp macro="" textlink="">
      <xdr:nvSpPr>
        <xdr:cNvPr id="261" name="テキスト ボックス 260"/>
        <xdr:cNvSpPr txBox="1"/>
      </xdr:nvSpPr>
      <xdr:spPr>
        <a:xfrm>
          <a:off x="2641111" y="169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29604</xdr:rowOff>
    </xdr:from>
    <xdr:to>
      <xdr:col>10</xdr:col>
      <xdr:colOff>165100</xdr:colOff>
      <xdr:row>98</xdr:row>
      <xdr:rowOff>131204</xdr:rowOff>
    </xdr:to>
    <xdr:sp macro="" textlink="">
      <xdr:nvSpPr>
        <xdr:cNvPr id="262" name="楕円 261"/>
        <xdr:cNvSpPr/>
      </xdr:nvSpPr>
      <xdr:spPr>
        <a:xfrm>
          <a:off x="1968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122331</xdr:rowOff>
    </xdr:from>
    <xdr:ext cx="534377" cy="259045"/>
    <xdr:sp macro="" textlink="">
      <xdr:nvSpPr>
        <xdr:cNvPr id="263" name="テキスト ボックス 262"/>
        <xdr:cNvSpPr txBox="1"/>
      </xdr:nvSpPr>
      <xdr:spPr>
        <a:xfrm>
          <a:off x="1752111" y="1692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112167</xdr:rowOff>
    </xdr:from>
    <xdr:to>
      <xdr:col>6</xdr:col>
      <xdr:colOff>38100</xdr:colOff>
      <xdr:row>99</xdr:row>
      <xdr:rowOff>42317</xdr:rowOff>
    </xdr:to>
    <xdr:sp macro="" textlink="">
      <xdr:nvSpPr>
        <xdr:cNvPr id="264" name="楕円 263"/>
        <xdr:cNvSpPr/>
      </xdr:nvSpPr>
      <xdr:spPr>
        <a:xfrm>
          <a:off x="1079500" y="169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33444</xdr:rowOff>
    </xdr:from>
    <xdr:ext cx="534377" cy="259045"/>
    <xdr:sp macro="" textlink="">
      <xdr:nvSpPr>
        <xdr:cNvPr id="265" name="テキスト ボックス 264"/>
        <xdr:cNvSpPr txBox="1"/>
      </xdr:nvSpPr>
      <xdr:spPr>
        <a:xfrm>
          <a:off x="863111" y="170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21429</xdr:rowOff>
    </xdr:from>
    <xdr:to>
      <xdr:col>55</xdr:col>
      <xdr:colOff>0</xdr:colOff>
      <xdr:row>37</xdr:row>
      <xdr:rowOff>21915</xdr:rowOff>
    </xdr:to>
    <xdr:cxnSp macro="">
      <xdr:nvCxnSpPr>
        <xdr:cNvPr id="296" name="直線コネクタ 295"/>
        <xdr:cNvCxnSpPr/>
      </xdr:nvCxnSpPr>
      <xdr:spPr>
        <a:xfrm flipV="1">
          <a:off x="9639300" y="6365079"/>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15622</xdr:rowOff>
    </xdr:from>
    <xdr:to>
      <xdr:col>50</xdr:col>
      <xdr:colOff>114300</xdr:colOff>
      <xdr:row>37</xdr:row>
      <xdr:rowOff>21915</xdr:rowOff>
    </xdr:to>
    <xdr:cxnSp macro="">
      <xdr:nvCxnSpPr>
        <xdr:cNvPr id="299" name="直線コネクタ 298"/>
        <xdr:cNvCxnSpPr/>
      </xdr:nvCxnSpPr>
      <xdr:spPr>
        <a:xfrm>
          <a:off x="8750300" y="6359272"/>
          <a:ext cx="8890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13320</xdr:rowOff>
    </xdr:from>
    <xdr:to>
      <xdr:col>45</xdr:col>
      <xdr:colOff>177800</xdr:colOff>
      <xdr:row>37</xdr:row>
      <xdr:rowOff>15622</xdr:rowOff>
    </xdr:to>
    <xdr:cxnSp macro="">
      <xdr:nvCxnSpPr>
        <xdr:cNvPr id="302" name="直線コネクタ 301"/>
        <xdr:cNvCxnSpPr/>
      </xdr:nvCxnSpPr>
      <xdr:spPr>
        <a:xfrm>
          <a:off x="7861300" y="6356970"/>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160599</xdr:rowOff>
    </xdr:from>
    <xdr:to>
      <xdr:col>46</xdr:col>
      <xdr:colOff>38100</xdr:colOff>
      <xdr:row>36</xdr:row>
      <xdr:rowOff>90749</xdr:rowOff>
    </xdr:to>
    <xdr:sp macro="" textlink="">
      <xdr:nvSpPr>
        <xdr:cNvPr id="303" name="フローチャート: 判断 302"/>
        <xdr:cNvSpPr/>
      </xdr:nvSpPr>
      <xdr:spPr>
        <a:xfrm>
          <a:off x="8699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107276</xdr:rowOff>
    </xdr:from>
    <xdr:ext cx="599010" cy="259045"/>
    <xdr:sp macro="" textlink="">
      <xdr:nvSpPr>
        <xdr:cNvPr id="304" name="テキスト ボックス 303"/>
        <xdr:cNvSpPr txBox="1"/>
      </xdr:nvSpPr>
      <xdr:spPr>
        <a:xfrm>
          <a:off x="8450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13320</xdr:rowOff>
    </xdr:from>
    <xdr:to>
      <xdr:col>41</xdr:col>
      <xdr:colOff>50800</xdr:colOff>
      <xdr:row>37</xdr:row>
      <xdr:rowOff>45801</xdr:rowOff>
    </xdr:to>
    <xdr:cxnSp macro="">
      <xdr:nvCxnSpPr>
        <xdr:cNvPr id="305" name="直線コネクタ 304"/>
        <xdr:cNvCxnSpPr/>
      </xdr:nvCxnSpPr>
      <xdr:spPr>
        <a:xfrm flipV="1">
          <a:off x="6972300" y="6356970"/>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8753</xdr:rowOff>
    </xdr:from>
    <xdr:to>
      <xdr:col>41</xdr:col>
      <xdr:colOff>101600</xdr:colOff>
      <xdr:row>36</xdr:row>
      <xdr:rowOff>110353</xdr:rowOff>
    </xdr:to>
    <xdr:sp macro="" textlink="">
      <xdr:nvSpPr>
        <xdr:cNvPr id="306" name="フローチャート: 判断 305"/>
        <xdr:cNvSpPr/>
      </xdr:nvSpPr>
      <xdr:spPr>
        <a:xfrm>
          <a:off x="7810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126880</xdr:rowOff>
    </xdr:from>
    <xdr:ext cx="599010" cy="259045"/>
    <xdr:sp macro="" textlink="">
      <xdr:nvSpPr>
        <xdr:cNvPr id="307" name="テキスト ボックス 306"/>
        <xdr:cNvSpPr txBox="1"/>
      </xdr:nvSpPr>
      <xdr:spPr>
        <a:xfrm>
          <a:off x="7561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47034</xdr:rowOff>
    </xdr:from>
    <xdr:to>
      <xdr:col>36</xdr:col>
      <xdr:colOff>165100</xdr:colOff>
      <xdr:row>36</xdr:row>
      <xdr:rowOff>148634</xdr:rowOff>
    </xdr:to>
    <xdr:sp macro="" textlink="">
      <xdr:nvSpPr>
        <xdr:cNvPr id="308" name="フローチャート: 判断 307"/>
        <xdr:cNvSpPr/>
      </xdr:nvSpPr>
      <xdr:spPr>
        <a:xfrm>
          <a:off x="6921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165161</xdr:rowOff>
    </xdr:from>
    <xdr:ext cx="599010" cy="259045"/>
    <xdr:sp macro="" textlink="">
      <xdr:nvSpPr>
        <xdr:cNvPr id="309" name="テキスト ボックス 308"/>
        <xdr:cNvSpPr txBox="1"/>
      </xdr:nvSpPr>
      <xdr:spPr>
        <a:xfrm>
          <a:off x="6672795"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142079</xdr:rowOff>
    </xdr:from>
    <xdr:to>
      <xdr:col>55</xdr:col>
      <xdr:colOff>50800</xdr:colOff>
      <xdr:row>37</xdr:row>
      <xdr:rowOff>72229</xdr:rowOff>
    </xdr:to>
    <xdr:sp macro="" textlink="">
      <xdr:nvSpPr>
        <xdr:cNvPr id="315" name="楕円 314"/>
        <xdr:cNvSpPr/>
      </xdr:nvSpPr>
      <xdr:spPr>
        <a:xfrm>
          <a:off x="10426700" y="63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120506</xdr:rowOff>
    </xdr:from>
    <xdr:ext cx="599010" cy="259045"/>
    <xdr:sp macro="" textlink="">
      <xdr:nvSpPr>
        <xdr:cNvPr id="316" name="補助費等該当値テキスト"/>
        <xdr:cNvSpPr txBox="1"/>
      </xdr:nvSpPr>
      <xdr:spPr>
        <a:xfrm>
          <a:off x="10528300" y="629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142565</xdr:rowOff>
    </xdr:from>
    <xdr:to>
      <xdr:col>50</xdr:col>
      <xdr:colOff>165100</xdr:colOff>
      <xdr:row>37</xdr:row>
      <xdr:rowOff>72715</xdr:rowOff>
    </xdr:to>
    <xdr:sp macro="" textlink="">
      <xdr:nvSpPr>
        <xdr:cNvPr id="317" name="楕円 316"/>
        <xdr:cNvSpPr/>
      </xdr:nvSpPr>
      <xdr:spPr>
        <a:xfrm>
          <a:off x="9588500" y="63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63842</xdr:rowOff>
    </xdr:from>
    <xdr:ext cx="599010" cy="259045"/>
    <xdr:sp macro="" textlink="">
      <xdr:nvSpPr>
        <xdr:cNvPr id="318" name="テキスト ボックス 317"/>
        <xdr:cNvSpPr txBox="1"/>
      </xdr:nvSpPr>
      <xdr:spPr>
        <a:xfrm>
          <a:off x="9339795" y="640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136272</xdr:rowOff>
    </xdr:from>
    <xdr:to>
      <xdr:col>46</xdr:col>
      <xdr:colOff>38100</xdr:colOff>
      <xdr:row>37</xdr:row>
      <xdr:rowOff>66422</xdr:rowOff>
    </xdr:to>
    <xdr:sp macro="" textlink="">
      <xdr:nvSpPr>
        <xdr:cNvPr id="319" name="楕円 318"/>
        <xdr:cNvSpPr/>
      </xdr:nvSpPr>
      <xdr:spPr>
        <a:xfrm>
          <a:off x="8699500" y="63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57549</xdr:rowOff>
    </xdr:from>
    <xdr:ext cx="599010" cy="259045"/>
    <xdr:sp macro="" textlink="">
      <xdr:nvSpPr>
        <xdr:cNvPr id="320" name="テキスト ボックス 319"/>
        <xdr:cNvSpPr txBox="1"/>
      </xdr:nvSpPr>
      <xdr:spPr>
        <a:xfrm>
          <a:off x="8450795" y="64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133970</xdr:rowOff>
    </xdr:from>
    <xdr:to>
      <xdr:col>41</xdr:col>
      <xdr:colOff>101600</xdr:colOff>
      <xdr:row>37</xdr:row>
      <xdr:rowOff>64120</xdr:rowOff>
    </xdr:to>
    <xdr:sp macro="" textlink="">
      <xdr:nvSpPr>
        <xdr:cNvPr id="321" name="楕円 320"/>
        <xdr:cNvSpPr/>
      </xdr:nvSpPr>
      <xdr:spPr>
        <a:xfrm>
          <a:off x="7810500" y="63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55247</xdr:rowOff>
    </xdr:from>
    <xdr:ext cx="599010" cy="259045"/>
    <xdr:sp macro="" textlink="">
      <xdr:nvSpPr>
        <xdr:cNvPr id="322" name="テキスト ボックス 321"/>
        <xdr:cNvSpPr txBox="1"/>
      </xdr:nvSpPr>
      <xdr:spPr>
        <a:xfrm>
          <a:off x="7561795" y="63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166451</xdr:rowOff>
    </xdr:from>
    <xdr:to>
      <xdr:col>36</xdr:col>
      <xdr:colOff>165100</xdr:colOff>
      <xdr:row>37</xdr:row>
      <xdr:rowOff>96601</xdr:rowOff>
    </xdr:to>
    <xdr:sp macro="" textlink="">
      <xdr:nvSpPr>
        <xdr:cNvPr id="323" name="楕円 322"/>
        <xdr:cNvSpPr/>
      </xdr:nvSpPr>
      <xdr:spPr>
        <a:xfrm>
          <a:off x="6921500" y="633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87728</xdr:rowOff>
    </xdr:from>
    <xdr:ext cx="599010" cy="259045"/>
    <xdr:sp macro="" textlink="">
      <xdr:nvSpPr>
        <xdr:cNvPr id="324" name="テキスト ボックス 323"/>
        <xdr:cNvSpPr txBox="1"/>
      </xdr:nvSpPr>
      <xdr:spPr>
        <a:xfrm>
          <a:off x="6672795" y="6431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154219</xdr:rowOff>
    </xdr:from>
    <xdr:to>
      <xdr:col>55</xdr:col>
      <xdr:colOff>0</xdr:colOff>
      <xdr:row>58</xdr:row>
      <xdr:rowOff>53883</xdr:rowOff>
    </xdr:to>
    <xdr:cxnSp macro="">
      <xdr:nvCxnSpPr>
        <xdr:cNvPr id="351" name="直線コネクタ 350"/>
        <xdr:cNvCxnSpPr/>
      </xdr:nvCxnSpPr>
      <xdr:spPr>
        <a:xfrm flipV="1">
          <a:off x="9639300" y="9926869"/>
          <a:ext cx="838200" cy="7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116288</xdr:rowOff>
    </xdr:from>
    <xdr:ext cx="599010" cy="259045"/>
    <xdr:sp macro="" textlink="">
      <xdr:nvSpPr>
        <xdr:cNvPr id="352" name="普通建設事業費平均値テキスト"/>
        <xdr:cNvSpPr txBox="1"/>
      </xdr:nvSpPr>
      <xdr:spPr>
        <a:xfrm>
          <a:off x="10528300" y="988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38920</xdr:rowOff>
    </xdr:from>
    <xdr:to>
      <xdr:col>50</xdr:col>
      <xdr:colOff>114300</xdr:colOff>
      <xdr:row>58</xdr:row>
      <xdr:rowOff>53883</xdr:rowOff>
    </xdr:to>
    <xdr:cxnSp macro="">
      <xdr:nvCxnSpPr>
        <xdr:cNvPr id="354" name="直線コネクタ 353"/>
        <xdr:cNvCxnSpPr/>
      </xdr:nvCxnSpPr>
      <xdr:spPr>
        <a:xfrm>
          <a:off x="8750300" y="9983020"/>
          <a:ext cx="889000" cy="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159508</xdr:rowOff>
    </xdr:from>
    <xdr:to>
      <xdr:col>45</xdr:col>
      <xdr:colOff>177800</xdr:colOff>
      <xdr:row>58</xdr:row>
      <xdr:rowOff>38920</xdr:rowOff>
    </xdr:to>
    <xdr:cxnSp macro="">
      <xdr:nvCxnSpPr>
        <xdr:cNvPr id="357" name="直線コネクタ 356"/>
        <xdr:cNvCxnSpPr/>
      </xdr:nvCxnSpPr>
      <xdr:spPr>
        <a:xfrm>
          <a:off x="7861300" y="9932158"/>
          <a:ext cx="889000" cy="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8" name="フローチャート: 判断 357"/>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9" name="テキスト ボックス 358"/>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159508</xdr:rowOff>
    </xdr:from>
    <xdr:to>
      <xdr:col>41</xdr:col>
      <xdr:colOff>50800</xdr:colOff>
      <xdr:row>58</xdr:row>
      <xdr:rowOff>75988</xdr:rowOff>
    </xdr:to>
    <xdr:cxnSp macro="">
      <xdr:nvCxnSpPr>
        <xdr:cNvPr id="360" name="直線コネクタ 359"/>
        <xdr:cNvCxnSpPr/>
      </xdr:nvCxnSpPr>
      <xdr:spPr>
        <a:xfrm flipV="1">
          <a:off x="6972300" y="9932158"/>
          <a:ext cx="889000" cy="8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61" name="フローチャート: 判断 360"/>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62" name="テキスト ボックス 361"/>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63" name="フローチャート: 判断 362"/>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64" name="テキスト ボックス 363"/>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103419</xdr:rowOff>
    </xdr:from>
    <xdr:to>
      <xdr:col>55</xdr:col>
      <xdr:colOff>50800</xdr:colOff>
      <xdr:row>58</xdr:row>
      <xdr:rowOff>33569</xdr:rowOff>
    </xdr:to>
    <xdr:sp macro="" textlink="">
      <xdr:nvSpPr>
        <xdr:cNvPr id="370" name="楕円 369"/>
        <xdr:cNvSpPr/>
      </xdr:nvSpPr>
      <xdr:spPr>
        <a:xfrm>
          <a:off x="10426700" y="98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126296</xdr:rowOff>
    </xdr:from>
    <xdr:ext cx="599010" cy="259045"/>
    <xdr:sp macro="" textlink="">
      <xdr:nvSpPr>
        <xdr:cNvPr id="371" name="普通建設事業費該当値テキスト"/>
        <xdr:cNvSpPr txBox="1"/>
      </xdr:nvSpPr>
      <xdr:spPr>
        <a:xfrm>
          <a:off x="10528300" y="97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3083</xdr:rowOff>
    </xdr:from>
    <xdr:to>
      <xdr:col>50</xdr:col>
      <xdr:colOff>165100</xdr:colOff>
      <xdr:row>58</xdr:row>
      <xdr:rowOff>104683</xdr:rowOff>
    </xdr:to>
    <xdr:sp macro="" textlink="">
      <xdr:nvSpPr>
        <xdr:cNvPr id="372" name="楕円 371"/>
        <xdr:cNvSpPr/>
      </xdr:nvSpPr>
      <xdr:spPr>
        <a:xfrm>
          <a:off x="9588500" y="994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95810</xdr:rowOff>
    </xdr:from>
    <xdr:ext cx="599010" cy="259045"/>
    <xdr:sp macro="" textlink="">
      <xdr:nvSpPr>
        <xdr:cNvPr id="373" name="テキスト ボックス 372"/>
        <xdr:cNvSpPr txBox="1"/>
      </xdr:nvSpPr>
      <xdr:spPr>
        <a:xfrm>
          <a:off x="9339795" y="1003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159570</xdr:rowOff>
    </xdr:from>
    <xdr:to>
      <xdr:col>46</xdr:col>
      <xdr:colOff>38100</xdr:colOff>
      <xdr:row>58</xdr:row>
      <xdr:rowOff>89720</xdr:rowOff>
    </xdr:to>
    <xdr:sp macro="" textlink="">
      <xdr:nvSpPr>
        <xdr:cNvPr id="374" name="楕円 373"/>
        <xdr:cNvSpPr/>
      </xdr:nvSpPr>
      <xdr:spPr>
        <a:xfrm>
          <a:off x="8699500" y="99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80847</xdr:rowOff>
    </xdr:from>
    <xdr:ext cx="599010" cy="259045"/>
    <xdr:sp macro="" textlink="">
      <xdr:nvSpPr>
        <xdr:cNvPr id="375" name="テキスト ボックス 374"/>
        <xdr:cNvSpPr txBox="1"/>
      </xdr:nvSpPr>
      <xdr:spPr>
        <a:xfrm>
          <a:off x="8450795" y="100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108708</xdr:rowOff>
    </xdr:from>
    <xdr:to>
      <xdr:col>41</xdr:col>
      <xdr:colOff>101600</xdr:colOff>
      <xdr:row>58</xdr:row>
      <xdr:rowOff>38858</xdr:rowOff>
    </xdr:to>
    <xdr:sp macro="" textlink="">
      <xdr:nvSpPr>
        <xdr:cNvPr id="376" name="楕円 375"/>
        <xdr:cNvSpPr/>
      </xdr:nvSpPr>
      <xdr:spPr>
        <a:xfrm>
          <a:off x="7810500" y="98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29985</xdr:rowOff>
    </xdr:from>
    <xdr:ext cx="599010" cy="259045"/>
    <xdr:sp macro="" textlink="">
      <xdr:nvSpPr>
        <xdr:cNvPr id="377" name="テキスト ボックス 376"/>
        <xdr:cNvSpPr txBox="1"/>
      </xdr:nvSpPr>
      <xdr:spPr>
        <a:xfrm>
          <a:off x="7561795" y="997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25188</xdr:rowOff>
    </xdr:from>
    <xdr:to>
      <xdr:col>36</xdr:col>
      <xdr:colOff>165100</xdr:colOff>
      <xdr:row>58</xdr:row>
      <xdr:rowOff>126788</xdr:rowOff>
    </xdr:to>
    <xdr:sp macro="" textlink="">
      <xdr:nvSpPr>
        <xdr:cNvPr id="378" name="楕円 377"/>
        <xdr:cNvSpPr/>
      </xdr:nvSpPr>
      <xdr:spPr>
        <a:xfrm>
          <a:off x="6921500" y="99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117915</xdr:rowOff>
    </xdr:from>
    <xdr:ext cx="599010" cy="259045"/>
    <xdr:sp macro="" textlink="">
      <xdr:nvSpPr>
        <xdr:cNvPr id="379" name="テキスト ボックス 378"/>
        <xdr:cNvSpPr txBox="1"/>
      </xdr:nvSpPr>
      <xdr:spPr>
        <a:xfrm>
          <a:off x="6672795" y="1006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65618</xdr:rowOff>
    </xdr:from>
    <xdr:to>
      <xdr:col>55</xdr:col>
      <xdr:colOff>0</xdr:colOff>
      <xdr:row>78</xdr:row>
      <xdr:rowOff>90353</xdr:rowOff>
    </xdr:to>
    <xdr:cxnSp macro="">
      <xdr:nvCxnSpPr>
        <xdr:cNvPr id="408" name="直線コネクタ 407"/>
        <xdr:cNvCxnSpPr/>
      </xdr:nvCxnSpPr>
      <xdr:spPr>
        <a:xfrm flipV="1">
          <a:off x="9639300" y="13267268"/>
          <a:ext cx="838200" cy="19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11614</xdr:rowOff>
    </xdr:from>
    <xdr:ext cx="599010" cy="259045"/>
    <xdr:sp macro="" textlink="">
      <xdr:nvSpPr>
        <xdr:cNvPr id="409" name="普通建設事業費 （ うち新規整備　）平均値テキスト"/>
        <xdr:cNvSpPr txBox="1"/>
      </xdr:nvSpPr>
      <xdr:spPr>
        <a:xfrm>
          <a:off x="10528300" y="1338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170582</xdr:rowOff>
    </xdr:from>
    <xdr:to>
      <xdr:col>50</xdr:col>
      <xdr:colOff>114300</xdr:colOff>
      <xdr:row>78</xdr:row>
      <xdr:rowOff>90353</xdr:rowOff>
    </xdr:to>
    <xdr:cxnSp macro="">
      <xdr:nvCxnSpPr>
        <xdr:cNvPr id="411" name="直線コネクタ 410"/>
        <xdr:cNvCxnSpPr/>
      </xdr:nvCxnSpPr>
      <xdr:spPr>
        <a:xfrm>
          <a:off x="8750300" y="13372232"/>
          <a:ext cx="889000" cy="9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169285</xdr:rowOff>
    </xdr:from>
    <xdr:ext cx="534377" cy="259045"/>
    <xdr:sp macro="" textlink="">
      <xdr:nvSpPr>
        <xdr:cNvPr id="413" name="テキスト ボックス 412"/>
        <xdr:cNvSpPr txBox="1"/>
      </xdr:nvSpPr>
      <xdr:spPr>
        <a:xfrm>
          <a:off x="9372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170582</xdr:rowOff>
    </xdr:from>
    <xdr:to>
      <xdr:col>45</xdr:col>
      <xdr:colOff>177800</xdr:colOff>
      <xdr:row>78</xdr:row>
      <xdr:rowOff>56217</xdr:rowOff>
    </xdr:to>
    <xdr:cxnSp macro="">
      <xdr:nvCxnSpPr>
        <xdr:cNvPr id="414" name="直線コネクタ 413"/>
        <xdr:cNvCxnSpPr/>
      </xdr:nvCxnSpPr>
      <xdr:spPr>
        <a:xfrm flipV="1">
          <a:off x="7861300" y="13372232"/>
          <a:ext cx="889000" cy="5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17207</xdr:rowOff>
    </xdr:from>
    <xdr:to>
      <xdr:col>46</xdr:col>
      <xdr:colOff>38100</xdr:colOff>
      <xdr:row>78</xdr:row>
      <xdr:rowOff>118807</xdr:rowOff>
    </xdr:to>
    <xdr:sp macro="" textlink="">
      <xdr:nvSpPr>
        <xdr:cNvPr id="415" name="フローチャート: 判断 414"/>
        <xdr:cNvSpPr/>
      </xdr:nvSpPr>
      <xdr:spPr>
        <a:xfrm>
          <a:off x="8699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109934</xdr:rowOff>
    </xdr:from>
    <xdr:ext cx="599010" cy="259045"/>
    <xdr:sp macro="" textlink="">
      <xdr:nvSpPr>
        <xdr:cNvPr id="416" name="テキスト ボックス 415"/>
        <xdr:cNvSpPr txBox="1"/>
      </xdr:nvSpPr>
      <xdr:spPr>
        <a:xfrm>
          <a:off x="8450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135992</xdr:rowOff>
    </xdr:from>
    <xdr:to>
      <xdr:col>41</xdr:col>
      <xdr:colOff>101600</xdr:colOff>
      <xdr:row>78</xdr:row>
      <xdr:rowOff>66142</xdr:rowOff>
    </xdr:to>
    <xdr:sp macro="" textlink="">
      <xdr:nvSpPr>
        <xdr:cNvPr id="417" name="フローチャート: 判断 416"/>
        <xdr:cNvSpPr/>
      </xdr:nvSpPr>
      <xdr:spPr>
        <a:xfrm>
          <a:off x="7810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82669</xdr:rowOff>
    </xdr:from>
    <xdr:ext cx="599010" cy="259045"/>
    <xdr:sp macro="" textlink="">
      <xdr:nvSpPr>
        <xdr:cNvPr id="418" name="テキスト ボックス 417"/>
        <xdr:cNvSpPr txBox="1"/>
      </xdr:nvSpPr>
      <xdr:spPr>
        <a:xfrm>
          <a:off x="7561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14818</xdr:rowOff>
    </xdr:from>
    <xdr:to>
      <xdr:col>55</xdr:col>
      <xdr:colOff>50800</xdr:colOff>
      <xdr:row>77</xdr:row>
      <xdr:rowOff>116418</xdr:rowOff>
    </xdr:to>
    <xdr:sp macro="" textlink="">
      <xdr:nvSpPr>
        <xdr:cNvPr id="424" name="楕円 423"/>
        <xdr:cNvSpPr/>
      </xdr:nvSpPr>
      <xdr:spPr>
        <a:xfrm>
          <a:off x="104267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37695</xdr:rowOff>
    </xdr:from>
    <xdr:ext cx="599010" cy="259045"/>
    <xdr:sp macro="" textlink="">
      <xdr:nvSpPr>
        <xdr:cNvPr id="425" name="普通建設事業費 （ うち新規整備　）該当値テキスト"/>
        <xdr:cNvSpPr txBox="1"/>
      </xdr:nvSpPr>
      <xdr:spPr>
        <a:xfrm>
          <a:off x="10528300" y="1306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39553</xdr:rowOff>
    </xdr:from>
    <xdr:to>
      <xdr:col>50</xdr:col>
      <xdr:colOff>165100</xdr:colOff>
      <xdr:row>78</xdr:row>
      <xdr:rowOff>141153</xdr:rowOff>
    </xdr:to>
    <xdr:sp macro="" textlink="">
      <xdr:nvSpPr>
        <xdr:cNvPr id="426" name="楕円 425"/>
        <xdr:cNvSpPr/>
      </xdr:nvSpPr>
      <xdr:spPr>
        <a:xfrm>
          <a:off x="9588500" y="134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157680</xdr:rowOff>
    </xdr:from>
    <xdr:ext cx="534377" cy="259045"/>
    <xdr:sp macro="" textlink="">
      <xdr:nvSpPr>
        <xdr:cNvPr id="427" name="テキスト ボックス 426"/>
        <xdr:cNvSpPr txBox="1"/>
      </xdr:nvSpPr>
      <xdr:spPr>
        <a:xfrm>
          <a:off x="9372111" y="131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119782</xdr:rowOff>
    </xdr:from>
    <xdr:to>
      <xdr:col>46</xdr:col>
      <xdr:colOff>38100</xdr:colOff>
      <xdr:row>78</xdr:row>
      <xdr:rowOff>49932</xdr:rowOff>
    </xdr:to>
    <xdr:sp macro="" textlink="">
      <xdr:nvSpPr>
        <xdr:cNvPr id="428" name="楕円 427"/>
        <xdr:cNvSpPr/>
      </xdr:nvSpPr>
      <xdr:spPr>
        <a:xfrm>
          <a:off x="8699500" y="1332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66459</xdr:rowOff>
    </xdr:from>
    <xdr:ext cx="599010" cy="259045"/>
    <xdr:sp macro="" textlink="">
      <xdr:nvSpPr>
        <xdr:cNvPr id="429" name="テキスト ボックス 428"/>
        <xdr:cNvSpPr txBox="1"/>
      </xdr:nvSpPr>
      <xdr:spPr>
        <a:xfrm>
          <a:off x="8450795" y="1309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5417</xdr:rowOff>
    </xdr:from>
    <xdr:to>
      <xdr:col>41</xdr:col>
      <xdr:colOff>101600</xdr:colOff>
      <xdr:row>78</xdr:row>
      <xdr:rowOff>107017</xdr:rowOff>
    </xdr:to>
    <xdr:sp macro="" textlink="">
      <xdr:nvSpPr>
        <xdr:cNvPr id="430" name="楕円 429"/>
        <xdr:cNvSpPr/>
      </xdr:nvSpPr>
      <xdr:spPr>
        <a:xfrm>
          <a:off x="7810500" y="133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98144</xdr:rowOff>
    </xdr:from>
    <xdr:ext cx="599010" cy="259045"/>
    <xdr:sp macro="" textlink="">
      <xdr:nvSpPr>
        <xdr:cNvPr id="431" name="テキスト ボックス 430"/>
        <xdr:cNvSpPr txBox="1"/>
      </xdr:nvSpPr>
      <xdr:spPr>
        <a:xfrm>
          <a:off x="7561795" y="1347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127357</xdr:rowOff>
    </xdr:from>
    <xdr:to>
      <xdr:col>55</xdr:col>
      <xdr:colOff>0</xdr:colOff>
      <xdr:row>98</xdr:row>
      <xdr:rowOff>134381</xdr:rowOff>
    </xdr:to>
    <xdr:cxnSp macro="">
      <xdr:nvCxnSpPr>
        <xdr:cNvPr id="460" name="直線コネクタ 459"/>
        <xdr:cNvCxnSpPr/>
      </xdr:nvCxnSpPr>
      <xdr:spPr>
        <a:xfrm flipV="1">
          <a:off x="9639300" y="16929457"/>
          <a:ext cx="8382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134381</xdr:rowOff>
    </xdr:from>
    <xdr:to>
      <xdr:col>50</xdr:col>
      <xdr:colOff>114300</xdr:colOff>
      <xdr:row>99</xdr:row>
      <xdr:rowOff>23109</xdr:rowOff>
    </xdr:to>
    <xdr:cxnSp macro="">
      <xdr:nvCxnSpPr>
        <xdr:cNvPr id="463" name="直線コネクタ 462"/>
        <xdr:cNvCxnSpPr/>
      </xdr:nvCxnSpPr>
      <xdr:spPr>
        <a:xfrm flipV="1">
          <a:off x="8750300" y="16936481"/>
          <a:ext cx="889000" cy="6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108074</xdr:rowOff>
    </xdr:from>
    <xdr:to>
      <xdr:col>45</xdr:col>
      <xdr:colOff>177800</xdr:colOff>
      <xdr:row>99</xdr:row>
      <xdr:rowOff>23109</xdr:rowOff>
    </xdr:to>
    <xdr:cxnSp macro="">
      <xdr:nvCxnSpPr>
        <xdr:cNvPr id="466" name="直線コネクタ 465"/>
        <xdr:cNvCxnSpPr/>
      </xdr:nvCxnSpPr>
      <xdr:spPr>
        <a:xfrm>
          <a:off x="7861300" y="16910174"/>
          <a:ext cx="889000" cy="8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2969</xdr:rowOff>
    </xdr:from>
    <xdr:to>
      <xdr:col>46</xdr:col>
      <xdr:colOff>38100</xdr:colOff>
      <xdr:row>98</xdr:row>
      <xdr:rowOff>104569</xdr:rowOff>
    </xdr:to>
    <xdr:sp macro="" textlink="">
      <xdr:nvSpPr>
        <xdr:cNvPr id="467" name="フローチャート: 判断 466"/>
        <xdr:cNvSpPr/>
      </xdr:nvSpPr>
      <xdr:spPr>
        <a:xfrm>
          <a:off x="8699500" y="1680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121096</xdr:rowOff>
    </xdr:from>
    <xdr:ext cx="599010" cy="259045"/>
    <xdr:sp macro="" textlink="">
      <xdr:nvSpPr>
        <xdr:cNvPr id="468" name="テキスト ボックス 467"/>
        <xdr:cNvSpPr txBox="1"/>
      </xdr:nvSpPr>
      <xdr:spPr>
        <a:xfrm>
          <a:off x="8450795" y="1658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168335</xdr:rowOff>
    </xdr:from>
    <xdr:to>
      <xdr:col>41</xdr:col>
      <xdr:colOff>101600</xdr:colOff>
      <xdr:row>98</xdr:row>
      <xdr:rowOff>98485</xdr:rowOff>
    </xdr:to>
    <xdr:sp macro="" textlink="">
      <xdr:nvSpPr>
        <xdr:cNvPr id="469" name="フローチャート: 判断 468"/>
        <xdr:cNvSpPr/>
      </xdr:nvSpPr>
      <xdr:spPr>
        <a:xfrm>
          <a:off x="7810500" y="167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115012</xdr:rowOff>
    </xdr:from>
    <xdr:ext cx="599010" cy="259045"/>
    <xdr:sp macro="" textlink="">
      <xdr:nvSpPr>
        <xdr:cNvPr id="470" name="テキスト ボックス 469"/>
        <xdr:cNvSpPr txBox="1"/>
      </xdr:nvSpPr>
      <xdr:spPr>
        <a:xfrm>
          <a:off x="7561795" y="165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76557</xdr:rowOff>
    </xdr:from>
    <xdr:to>
      <xdr:col>55</xdr:col>
      <xdr:colOff>50800</xdr:colOff>
      <xdr:row>99</xdr:row>
      <xdr:rowOff>6707</xdr:rowOff>
    </xdr:to>
    <xdr:sp macro="" textlink="">
      <xdr:nvSpPr>
        <xdr:cNvPr id="476" name="楕円 475"/>
        <xdr:cNvSpPr/>
      </xdr:nvSpPr>
      <xdr:spPr>
        <a:xfrm>
          <a:off x="10426700" y="168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162934</xdr:rowOff>
    </xdr:from>
    <xdr:ext cx="534377" cy="259045"/>
    <xdr:sp macro="" textlink="">
      <xdr:nvSpPr>
        <xdr:cNvPr id="477" name="普通建設事業費 （ うち更新整備　）該当値テキスト"/>
        <xdr:cNvSpPr txBox="1"/>
      </xdr:nvSpPr>
      <xdr:spPr>
        <a:xfrm>
          <a:off x="10528300" y="167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83581</xdr:rowOff>
    </xdr:from>
    <xdr:to>
      <xdr:col>50</xdr:col>
      <xdr:colOff>165100</xdr:colOff>
      <xdr:row>99</xdr:row>
      <xdr:rowOff>13731</xdr:rowOff>
    </xdr:to>
    <xdr:sp macro="" textlink="">
      <xdr:nvSpPr>
        <xdr:cNvPr id="478" name="楕円 477"/>
        <xdr:cNvSpPr/>
      </xdr:nvSpPr>
      <xdr:spPr>
        <a:xfrm>
          <a:off x="9588500" y="168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4858</xdr:rowOff>
    </xdr:from>
    <xdr:ext cx="534377" cy="259045"/>
    <xdr:sp macro="" textlink="">
      <xdr:nvSpPr>
        <xdr:cNvPr id="479" name="テキスト ボックス 478"/>
        <xdr:cNvSpPr txBox="1"/>
      </xdr:nvSpPr>
      <xdr:spPr>
        <a:xfrm>
          <a:off x="9372111" y="169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143759</xdr:rowOff>
    </xdr:from>
    <xdr:to>
      <xdr:col>46</xdr:col>
      <xdr:colOff>38100</xdr:colOff>
      <xdr:row>99</xdr:row>
      <xdr:rowOff>73909</xdr:rowOff>
    </xdr:to>
    <xdr:sp macro="" textlink="">
      <xdr:nvSpPr>
        <xdr:cNvPr id="480" name="楕円 479"/>
        <xdr:cNvSpPr/>
      </xdr:nvSpPr>
      <xdr:spPr>
        <a:xfrm>
          <a:off x="8699500" y="16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65036</xdr:rowOff>
    </xdr:from>
    <xdr:ext cx="534377" cy="259045"/>
    <xdr:sp macro="" textlink="">
      <xdr:nvSpPr>
        <xdr:cNvPr id="481" name="テキスト ボックス 480"/>
        <xdr:cNvSpPr txBox="1"/>
      </xdr:nvSpPr>
      <xdr:spPr>
        <a:xfrm>
          <a:off x="8483111" y="1703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57274</xdr:rowOff>
    </xdr:from>
    <xdr:to>
      <xdr:col>41</xdr:col>
      <xdr:colOff>101600</xdr:colOff>
      <xdr:row>98</xdr:row>
      <xdr:rowOff>158874</xdr:rowOff>
    </xdr:to>
    <xdr:sp macro="" textlink="">
      <xdr:nvSpPr>
        <xdr:cNvPr id="482" name="楕円 481"/>
        <xdr:cNvSpPr/>
      </xdr:nvSpPr>
      <xdr:spPr>
        <a:xfrm>
          <a:off x="7810500" y="1685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150001</xdr:rowOff>
    </xdr:from>
    <xdr:ext cx="534377" cy="259045"/>
    <xdr:sp macro="" textlink="">
      <xdr:nvSpPr>
        <xdr:cNvPr id="483" name="テキスト ボックス 482"/>
        <xdr:cNvSpPr txBox="1"/>
      </xdr:nvSpPr>
      <xdr:spPr>
        <a:xfrm>
          <a:off x="7594111" y="169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94330</xdr:rowOff>
    </xdr:from>
    <xdr:to>
      <xdr:col>85</xdr:col>
      <xdr:colOff>127000</xdr:colOff>
      <xdr:row>38</xdr:row>
      <xdr:rowOff>116831</xdr:rowOff>
    </xdr:to>
    <xdr:cxnSp macro="">
      <xdr:nvCxnSpPr>
        <xdr:cNvPr id="510" name="直線コネクタ 509"/>
        <xdr:cNvCxnSpPr/>
      </xdr:nvCxnSpPr>
      <xdr:spPr>
        <a:xfrm>
          <a:off x="15481300" y="6609430"/>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77162</xdr:rowOff>
    </xdr:from>
    <xdr:to>
      <xdr:col>81</xdr:col>
      <xdr:colOff>50800</xdr:colOff>
      <xdr:row>38</xdr:row>
      <xdr:rowOff>94330</xdr:rowOff>
    </xdr:to>
    <xdr:cxnSp macro="">
      <xdr:nvCxnSpPr>
        <xdr:cNvPr id="513" name="直線コネクタ 512"/>
        <xdr:cNvCxnSpPr/>
      </xdr:nvCxnSpPr>
      <xdr:spPr>
        <a:xfrm>
          <a:off x="14592300" y="6592262"/>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77162</xdr:rowOff>
    </xdr:from>
    <xdr:to>
      <xdr:col>76</xdr:col>
      <xdr:colOff>114300</xdr:colOff>
      <xdr:row>38</xdr:row>
      <xdr:rowOff>125154</xdr:rowOff>
    </xdr:to>
    <xdr:cxnSp macro="">
      <xdr:nvCxnSpPr>
        <xdr:cNvPr id="516" name="直線コネクタ 515"/>
        <xdr:cNvCxnSpPr/>
      </xdr:nvCxnSpPr>
      <xdr:spPr>
        <a:xfrm flipV="1">
          <a:off x="13703300" y="6592262"/>
          <a:ext cx="889000" cy="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55673</xdr:rowOff>
    </xdr:from>
    <xdr:to>
      <xdr:col>76</xdr:col>
      <xdr:colOff>165100</xdr:colOff>
      <xdr:row>38</xdr:row>
      <xdr:rowOff>157273</xdr:rowOff>
    </xdr:to>
    <xdr:sp macro="" textlink="">
      <xdr:nvSpPr>
        <xdr:cNvPr id="517" name="フローチャート: 判断 516"/>
        <xdr:cNvSpPr/>
      </xdr:nvSpPr>
      <xdr:spPr>
        <a:xfrm>
          <a:off x="14541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148400</xdr:rowOff>
    </xdr:from>
    <xdr:ext cx="534377" cy="259045"/>
    <xdr:sp macro="" textlink="">
      <xdr:nvSpPr>
        <xdr:cNvPr id="518" name="テキスト ボックス 517"/>
        <xdr:cNvSpPr txBox="1"/>
      </xdr:nvSpPr>
      <xdr:spPr>
        <a:xfrm>
          <a:off x="14325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27083</xdr:rowOff>
    </xdr:from>
    <xdr:to>
      <xdr:col>71</xdr:col>
      <xdr:colOff>177800</xdr:colOff>
      <xdr:row>38</xdr:row>
      <xdr:rowOff>125154</xdr:rowOff>
    </xdr:to>
    <xdr:cxnSp macro="">
      <xdr:nvCxnSpPr>
        <xdr:cNvPr id="519" name="直線コネクタ 518"/>
        <xdr:cNvCxnSpPr/>
      </xdr:nvCxnSpPr>
      <xdr:spPr>
        <a:xfrm>
          <a:off x="12814300" y="6542183"/>
          <a:ext cx="889000" cy="9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47454</xdr:rowOff>
    </xdr:from>
    <xdr:to>
      <xdr:col>72</xdr:col>
      <xdr:colOff>38100</xdr:colOff>
      <xdr:row>38</xdr:row>
      <xdr:rowOff>149054</xdr:rowOff>
    </xdr:to>
    <xdr:sp macro="" textlink="">
      <xdr:nvSpPr>
        <xdr:cNvPr id="520" name="フローチャート: 判断 519"/>
        <xdr:cNvSpPr/>
      </xdr:nvSpPr>
      <xdr:spPr>
        <a:xfrm>
          <a:off x="13652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165582</xdr:rowOff>
    </xdr:from>
    <xdr:ext cx="534377" cy="259045"/>
    <xdr:sp macro="" textlink="">
      <xdr:nvSpPr>
        <xdr:cNvPr id="521" name="テキスト ボックス 520"/>
        <xdr:cNvSpPr txBox="1"/>
      </xdr:nvSpPr>
      <xdr:spPr>
        <a:xfrm>
          <a:off x="13436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34672</xdr:rowOff>
    </xdr:from>
    <xdr:to>
      <xdr:col>67</xdr:col>
      <xdr:colOff>101600</xdr:colOff>
      <xdr:row>38</xdr:row>
      <xdr:rowOff>136272</xdr:rowOff>
    </xdr:to>
    <xdr:sp macro="" textlink="">
      <xdr:nvSpPr>
        <xdr:cNvPr id="522" name="フローチャート: 判断 521"/>
        <xdr:cNvSpPr/>
      </xdr:nvSpPr>
      <xdr:spPr>
        <a:xfrm>
          <a:off x="12763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127399</xdr:rowOff>
    </xdr:from>
    <xdr:ext cx="534377" cy="259045"/>
    <xdr:sp macro="" textlink="">
      <xdr:nvSpPr>
        <xdr:cNvPr id="523" name="テキスト ボックス 522"/>
        <xdr:cNvSpPr txBox="1"/>
      </xdr:nvSpPr>
      <xdr:spPr>
        <a:xfrm>
          <a:off x="12547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66031</xdr:rowOff>
    </xdr:from>
    <xdr:to>
      <xdr:col>85</xdr:col>
      <xdr:colOff>177800</xdr:colOff>
      <xdr:row>38</xdr:row>
      <xdr:rowOff>167631</xdr:rowOff>
    </xdr:to>
    <xdr:sp macro="" textlink="">
      <xdr:nvSpPr>
        <xdr:cNvPr id="529" name="楕円 528"/>
        <xdr:cNvSpPr/>
      </xdr:nvSpPr>
      <xdr:spPr>
        <a:xfrm>
          <a:off x="16268700" y="65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534377" cy="259045"/>
    <xdr:sp macro="" textlink="">
      <xdr:nvSpPr>
        <xdr:cNvPr id="530" name="災害復旧事業費該当値テキスト"/>
        <xdr:cNvSpPr txBox="1"/>
      </xdr:nvSpPr>
      <xdr:spPr>
        <a:xfrm>
          <a:off x="16370300" y="655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43530</xdr:rowOff>
    </xdr:from>
    <xdr:to>
      <xdr:col>81</xdr:col>
      <xdr:colOff>101600</xdr:colOff>
      <xdr:row>38</xdr:row>
      <xdr:rowOff>145130</xdr:rowOff>
    </xdr:to>
    <xdr:sp macro="" textlink="">
      <xdr:nvSpPr>
        <xdr:cNvPr id="531" name="楕円 530"/>
        <xdr:cNvSpPr/>
      </xdr:nvSpPr>
      <xdr:spPr>
        <a:xfrm>
          <a:off x="15430500" y="65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161657</xdr:rowOff>
    </xdr:from>
    <xdr:ext cx="534377" cy="259045"/>
    <xdr:sp macro="" textlink="">
      <xdr:nvSpPr>
        <xdr:cNvPr id="532" name="テキスト ボックス 531"/>
        <xdr:cNvSpPr txBox="1"/>
      </xdr:nvSpPr>
      <xdr:spPr>
        <a:xfrm>
          <a:off x="15214111" y="63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26362</xdr:rowOff>
    </xdr:from>
    <xdr:to>
      <xdr:col>76</xdr:col>
      <xdr:colOff>165100</xdr:colOff>
      <xdr:row>38</xdr:row>
      <xdr:rowOff>127962</xdr:rowOff>
    </xdr:to>
    <xdr:sp macro="" textlink="">
      <xdr:nvSpPr>
        <xdr:cNvPr id="533" name="楕円 532"/>
        <xdr:cNvSpPr/>
      </xdr:nvSpPr>
      <xdr:spPr>
        <a:xfrm>
          <a:off x="14541500" y="65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144489</xdr:rowOff>
    </xdr:from>
    <xdr:ext cx="534377" cy="259045"/>
    <xdr:sp macro="" textlink="">
      <xdr:nvSpPr>
        <xdr:cNvPr id="534" name="テキスト ボックス 533"/>
        <xdr:cNvSpPr txBox="1"/>
      </xdr:nvSpPr>
      <xdr:spPr>
        <a:xfrm>
          <a:off x="14325111" y="63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74354</xdr:rowOff>
    </xdr:from>
    <xdr:to>
      <xdr:col>72</xdr:col>
      <xdr:colOff>38100</xdr:colOff>
      <xdr:row>39</xdr:row>
      <xdr:rowOff>4504</xdr:rowOff>
    </xdr:to>
    <xdr:sp macro="" textlink="">
      <xdr:nvSpPr>
        <xdr:cNvPr id="535" name="楕円 534"/>
        <xdr:cNvSpPr/>
      </xdr:nvSpPr>
      <xdr:spPr>
        <a:xfrm>
          <a:off x="13652500" y="658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167081</xdr:rowOff>
    </xdr:from>
    <xdr:ext cx="469744" cy="259045"/>
    <xdr:sp macro="" textlink="">
      <xdr:nvSpPr>
        <xdr:cNvPr id="536" name="テキスト ボックス 535"/>
        <xdr:cNvSpPr txBox="1"/>
      </xdr:nvSpPr>
      <xdr:spPr>
        <a:xfrm>
          <a:off x="13468428" y="668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147732</xdr:rowOff>
    </xdr:from>
    <xdr:to>
      <xdr:col>67</xdr:col>
      <xdr:colOff>101600</xdr:colOff>
      <xdr:row>38</xdr:row>
      <xdr:rowOff>77882</xdr:rowOff>
    </xdr:to>
    <xdr:sp macro="" textlink="">
      <xdr:nvSpPr>
        <xdr:cNvPr id="537" name="楕円 536"/>
        <xdr:cNvSpPr/>
      </xdr:nvSpPr>
      <xdr:spPr>
        <a:xfrm>
          <a:off x="12763500" y="64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94409</xdr:rowOff>
    </xdr:from>
    <xdr:ext cx="534377" cy="259045"/>
    <xdr:sp macro="" textlink="">
      <xdr:nvSpPr>
        <xdr:cNvPr id="538" name="テキスト ボックス 537"/>
        <xdr:cNvSpPr txBox="1"/>
      </xdr:nvSpPr>
      <xdr:spPr>
        <a:xfrm>
          <a:off x="12547111" y="62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2" name="テキスト ボックス 55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4" name="テキスト ボックス 55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6" name="テキスト ボックス 55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8" name="テキスト ボックス 55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0" name="テキスト ボックス 55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2" name="直線コネクタ 56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4" name="直線コネクタ 56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6" name="直線コネクタ 56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7" name="直線コネクタ 56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9" name="フローチャート: 判断 56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0" name="直線コネクタ 56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1" name="フローチャート: 判断 570"/>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2" name="テキスト ボックス 571"/>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3" name="直線コネクタ 57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74" name="フローチャート: 判断 573"/>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75" name="テキスト ボックス 574"/>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6" name="直線コネクタ 57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7" name="フローチャート: 判断 576"/>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8" name="テキスト ボックス 577"/>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9" name="フローチャート: 判断 578"/>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80" name="テキスト ボックス 579"/>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6" name="楕円 58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8" name="楕円 58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9" name="テキスト ボックス 588"/>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0" name="楕円 58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1" name="テキスト ボックス 59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2" name="楕円 59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3" name="テキスト ボックス 592"/>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4" name="楕円 59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5" name="テキスト ボックス 594"/>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9" name="テキスト ボックス 60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1" name="テキスト ボックス 61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3" name="テキスト ボックス 61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5" name="テキスト ボックス 61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21" name="直線コネクタ 620"/>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22"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23" name="直線コネクタ 622"/>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24"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25" name="直線コネクタ 624"/>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124070</xdr:rowOff>
    </xdr:from>
    <xdr:to>
      <xdr:col>85</xdr:col>
      <xdr:colOff>127000</xdr:colOff>
      <xdr:row>77</xdr:row>
      <xdr:rowOff>77315</xdr:rowOff>
    </xdr:to>
    <xdr:cxnSp macro="">
      <xdr:nvCxnSpPr>
        <xdr:cNvPr id="626" name="直線コネクタ 625"/>
        <xdr:cNvCxnSpPr/>
      </xdr:nvCxnSpPr>
      <xdr:spPr>
        <a:xfrm flipV="1">
          <a:off x="15481300" y="13154270"/>
          <a:ext cx="8382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27" name="公債費平均値テキスト"/>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8" name="フローチャート: 判断 627"/>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149141</xdr:rowOff>
    </xdr:from>
    <xdr:to>
      <xdr:col>81</xdr:col>
      <xdr:colOff>50800</xdr:colOff>
      <xdr:row>77</xdr:row>
      <xdr:rowOff>77315</xdr:rowOff>
    </xdr:to>
    <xdr:cxnSp macro="">
      <xdr:nvCxnSpPr>
        <xdr:cNvPr id="629" name="直線コネクタ 628"/>
        <xdr:cNvCxnSpPr/>
      </xdr:nvCxnSpPr>
      <xdr:spPr>
        <a:xfrm>
          <a:off x="14592300" y="13179341"/>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30" name="フローチャート: 判断 629"/>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135698</xdr:rowOff>
    </xdr:from>
    <xdr:ext cx="599010" cy="259045"/>
    <xdr:sp macro="" textlink="">
      <xdr:nvSpPr>
        <xdr:cNvPr id="631" name="テキスト ボックス 630"/>
        <xdr:cNvSpPr txBox="1"/>
      </xdr:nvSpPr>
      <xdr:spPr>
        <a:xfrm>
          <a:off x="15181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149141</xdr:rowOff>
    </xdr:from>
    <xdr:to>
      <xdr:col>76</xdr:col>
      <xdr:colOff>114300</xdr:colOff>
      <xdr:row>77</xdr:row>
      <xdr:rowOff>65205</xdr:rowOff>
    </xdr:to>
    <xdr:cxnSp macro="">
      <xdr:nvCxnSpPr>
        <xdr:cNvPr id="632" name="直線コネクタ 631"/>
        <xdr:cNvCxnSpPr/>
      </xdr:nvCxnSpPr>
      <xdr:spPr>
        <a:xfrm flipV="1">
          <a:off x="13703300" y="13179341"/>
          <a:ext cx="889000" cy="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84824</xdr:rowOff>
    </xdr:from>
    <xdr:to>
      <xdr:col>76</xdr:col>
      <xdr:colOff>165100</xdr:colOff>
      <xdr:row>77</xdr:row>
      <xdr:rowOff>14974</xdr:rowOff>
    </xdr:to>
    <xdr:sp macro="" textlink="">
      <xdr:nvSpPr>
        <xdr:cNvPr id="633" name="フローチャート: 判断 632"/>
        <xdr:cNvSpPr/>
      </xdr:nvSpPr>
      <xdr:spPr>
        <a:xfrm>
          <a:off x="14541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31501</xdr:rowOff>
    </xdr:from>
    <xdr:ext cx="599010" cy="259045"/>
    <xdr:sp macro="" textlink="">
      <xdr:nvSpPr>
        <xdr:cNvPr id="634" name="テキスト ボックス 633"/>
        <xdr:cNvSpPr txBox="1"/>
      </xdr:nvSpPr>
      <xdr:spPr>
        <a:xfrm>
          <a:off x="14292795" y="1289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24766</xdr:rowOff>
    </xdr:from>
    <xdr:to>
      <xdr:col>71</xdr:col>
      <xdr:colOff>177800</xdr:colOff>
      <xdr:row>77</xdr:row>
      <xdr:rowOff>65205</xdr:rowOff>
    </xdr:to>
    <xdr:cxnSp macro="">
      <xdr:nvCxnSpPr>
        <xdr:cNvPr id="635" name="直線コネクタ 634"/>
        <xdr:cNvCxnSpPr/>
      </xdr:nvCxnSpPr>
      <xdr:spPr>
        <a:xfrm>
          <a:off x="12814300" y="13054966"/>
          <a:ext cx="889000" cy="2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75690</xdr:rowOff>
    </xdr:from>
    <xdr:to>
      <xdr:col>72</xdr:col>
      <xdr:colOff>38100</xdr:colOff>
      <xdr:row>77</xdr:row>
      <xdr:rowOff>5840</xdr:rowOff>
    </xdr:to>
    <xdr:sp macro="" textlink="">
      <xdr:nvSpPr>
        <xdr:cNvPr id="636" name="フローチャート: 判断 635"/>
        <xdr:cNvSpPr/>
      </xdr:nvSpPr>
      <xdr:spPr>
        <a:xfrm>
          <a:off x="13652500" y="131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22367</xdr:rowOff>
    </xdr:from>
    <xdr:ext cx="599010" cy="259045"/>
    <xdr:sp macro="" textlink="">
      <xdr:nvSpPr>
        <xdr:cNvPr id="637" name="テキスト ボックス 636"/>
        <xdr:cNvSpPr txBox="1"/>
      </xdr:nvSpPr>
      <xdr:spPr>
        <a:xfrm>
          <a:off x="13403795" y="1288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56442</xdr:rowOff>
    </xdr:from>
    <xdr:to>
      <xdr:col>67</xdr:col>
      <xdr:colOff>101600</xdr:colOff>
      <xdr:row>76</xdr:row>
      <xdr:rowOff>158042</xdr:rowOff>
    </xdr:to>
    <xdr:sp macro="" textlink="">
      <xdr:nvSpPr>
        <xdr:cNvPr id="638" name="フローチャート: 判断 637"/>
        <xdr:cNvSpPr/>
      </xdr:nvSpPr>
      <xdr:spPr>
        <a:xfrm>
          <a:off x="12763500" y="130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149169</xdr:rowOff>
    </xdr:from>
    <xdr:ext cx="599010" cy="259045"/>
    <xdr:sp macro="" textlink="">
      <xdr:nvSpPr>
        <xdr:cNvPr id="639" name="テキスト ボックス 638"/>
        <xdr:cNvSpPr txBox="1"/>
      </xdr:nvSpPr>
      <xdr:spPr>
        <a:xfrm>
          <a:off x="12514795" y="131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73270</xdr:rowOff>
    </xdr:from>
    <xdr:to>
      <xdr:col>85</xdr:col>
      <xdr:colOff>177800</xdr:colOff>
      <xdr:row>77</xdr:row>
      <xdr:rowOff>3420</xdr:rowOff>
    </xdr:to>
    <xdr:sp macro="" textlink="">
      <xdr:nvSpPr>
        <xdr:cNvPr id="645" name="楕円 644"/>
        <xdr:cNvSpPr/>
      </xdr:nvSpPr>
      <xdr:spPr>
        <a:xfrm>
          <a:off x="16268700" y="1310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96147</xdr:rowOff>
    </xdr:from>
    <xdr:ext cx="599010" cy="259045"/>
    <xdr:sp macro="" textlink="">
      <xdr:nvSpPr>
        <xdr:cNvPr id="646" name="公債費該当値テキスト"/>
        <xdr:cNvSpPr txBox="1"/>
      </xdr:nvSpPr>
      <xdr:spPr>
        <a:xfrm>
          <a:off x="16370300" y="1295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26515</xdr:rowOff>
    </xdr:from>
    <xdr:to>
      <xdr:col>81</xdr:col>
      <xdr:colOff>101600</xdr:colOff>
      <xdr:row>77</xdr:row>
      <xdr:rowOff>128115</xdr:rowOff>
    </xdr:to>
    <xdr:sp macro="" textlink="">
      <xdr:nvSpPr>
        <xdr:cNvPr id="647" name="楕円 646"/>
        <xdr:cNvSpPr/>
      </xdr:nvSpPr>
      <xdr:spPr>
        <a:xfrm>
          <a:off x="15430500" y="13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144642</xdr:rowOff>
    </xdr:from>
    <xdr:ext cx="599010" cy="259045"/>
    <xdr:sp macro="" textlink="">
      <xdr:nvSpPr>
        <xdr:cNvPr id="648" name="テキスト ボックス 647"/>
        <xdr:cNvSpPr txBox="1"/>
      </xdr:nvSpPr>
      <xdr:spPr>
        <a:xfrm>
          <a:off x="15181795" y="13003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98341</xdr:rowOff>
    </xdr:from>
    <xdr:to>
      <xdr:col>76</xdr:col>
      <xdr:colOff>165100</xdr:colOff>
      <xdr:row>77</xdr:row>
      <xdr:rowOff>28491</xdr:rowOff>
    </xdr:to>
    <xdr:sp macro="" textlink="">
      <xdr:nvSpPr>
        <xdr:cNvPr id="649" name="楕円 648"/>
        <xdr:cNvSpPr/>
      </xdr:nvSpPr>
      <xdr:spPr>
        <a:xfrm>
          <a:off x="14541500" y="1312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19618</xdr:rowOff>
    </xdr:from>
    <xdr:ext cx="599010" cy="259045"/>
    <xdr:sp macro="" textlink="">
      <xdr:nvSpPr>
        <xdr:cNvPr id="650" name="テキスト ボックス 649"/>
        <xdr:cNvSpPr txBox="1"/>
      </xdr:nvSpPr>
      <xdr:spPr>
        <a:xfrm>
          <a:off x="14292795" y="1322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14405</xdr:rowOff>
    </xdr:from>
    <xdr:to>
      <xdr:col>72</xdr:col>
      <xdr:colOff>38100</xdr:colOff>
      <xdr:row>77</xdr:row>
      <xdr:rowOff>116005</xdr:rowOff>
    </xdr:to>
    <xdr:sp macro="" textlink="">
      <xdr:nvSpPr>
        <xdr:cNvPr id="651" name="楕円 650"/>
        <xdr:cNvSpPr/>
      </xdr:nvSpPr>
      <xdr:spPr>
        <a:xfrm>
          <a:off x="13652500" y="132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107132</xdr:rowOff>
    </xdr:from>
    <xdr:ext cx="599010" cy="259045"/>
    <xdr:sp macro="" textlink="">
      <xdr:nvSpPr>
        <xdr:cNvPr id="652" name="テキスト ボックス 651"/>
        <xdr:cNvSpPr txBox="1"/>
      </xdr:nvSpPr>
      <xdr:spPr>
        <a:xfrm>
          <a:off x="13403795" y="1330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145417</xdr:rowOff>
    </xdr:from>
    <xdr:to>
      <xdr:col>67</xdr:col>
      <xdr:colOff>101600</xdr:colOff>
      <xdr:row>76</xdr:row>
      <xdr:rowOff>75567</xdr:rowOff>
    </xdr:to>
    <xdr:sp macro="" textlink="">
      <xdr:nvSpPr>
        <xdr:cNvPr id="653" name="楕円 652"/>
        <xdr:cNvSpPr/>
      </xdr:nvSpPr>
      <xdr:spPr>
        <a:xfrm>
          <a:off x="12763500" y="130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92094</xdr:rowOff>
    </xdr:from>
    <xdr:ext cx="599010" cy="259045"/>
    <xdr:sp macro="" textlink="">
      <xdr:nvSpPr>
        <xdr:cNvPr id="654" name="テキスト ボックス 653"/>
        <xdr:cNvSpPr txBox="1"/>
      </xdr:nvSpPr>
      <xdr:spPr>
        <a:xfrm>
          <a:off x="12514795" y="1277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8" name="直線コネクタ 677"/>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9"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80" name="直線コネクタ 679"/>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81"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82" name="直線コネクタ 681"/>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139711</xdr:rowOff>
    </xdr:from>
    <xdr:to>
      <xdr:col>85</xdr:col>
      <xdr:colOff>127000</xdr:colOff>
      <xdr:row>99</xdr:row>
      <xdr:rowOff>30888</xdr:rowOff>
    </xdr:to>
    <xdr:cxnSp macro="">
      <xdr:nvCxnSpPr>
        <xdr:cNvPr id="683" name="直線コネクタ 682"/>
        <xdr:cNvCxnSpPr/>
      </xdr:nvCxnSpPr>
      <xdr:spPr>
        <a:xfrm>
          <a:off x="15481300" y="16941811"/>
          <a:ext cx="8382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84"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85" name="フローチャート: 判断 684"/>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73830</xdr:rowOff>
    </xdr:from>
    <xdr:to>
      <xdr:col>81</xdr:col>
      <xdr:colOff>50800</xdr:colOff>
      <xdr:row>98</xdr:row>
      <xdr:rowOff>139711</xdr:rowOff>
    </xdr:to>
    <xdr:cxnSp macro="">
      <xdr:nvCxnSpPr>
        <xdr:cNvPr id="686" name="直線コネクタ 685"/>
        <xdr:cNvCxnSpPr/>
      </xdr:nvCxnSpPr>
      <xdr:spPr>
        <a:xfrm>
          <a:off x="14592300" y="16875930"/>
          <a:ext cx="889000" cy="6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87" name="フローチャート: 判断 686"/>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8" name="テキスト ボックス 687"/>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73830</xdr:rowOff>
    </xdr:from>
    <xdr:to>
      <xdr:col>76</xdr:col>
      <xdr:colOff>114300</xdr:colOff>
      <xdr:row>99</xdr:row>
      <xdr:rowOff>32868</xdr:rowOff>
    </xdr:to>
    <xdr:cxnSp macro="">
      <xdr:nvCxnSpPr>
        <xdr:cNvPr id="689" name="直線コネクタ 688"/>
        <xdr:cNvCxnSpPr/>
      </xdr:nvCxnSpPr>
      <xdr:spPr>
        <a:xfrm flipV="1">
          <a:off x="13703300" y="16875930"/>
          <a:ext cx="889000" cy="1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13736</xdr:rowOff>
    </xdr:from>
    <xdr:to>
      <xdr:col>76</xdr:col>
      <xdr:colOff>165100</xdr:colOff>
      <xdr:row>98</xdr:row>
      <xdr:rowOff>115336</xdr:rowOff>
    </xdr:to>
    <xdr:sp macro="" textlink="">
      <xdr:nvSpPr>
        <xdr:cNvPr id="690" name="フローチャート: 判断 689"/>
        <xdr:cNvSpPr/>
      </xdr:nvSpPr>
      <xdr:spPr>
        <a:xfrm>
          <a:off x="14541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131863</xdr:rowOff>
    </xdr:from>
    <xdr:ext cx="534377" cy="259045"/>
    <xdr:sp macro="" textlink="">
      <xdr:nvSpPr>
        <xdr:cNvPr id="691" name="テキスト ボックス 690"/>
        <xdr:cNvSpPr txBox="1"/>
      </xdr:nvSpPr>
      <xdr:spPr>
        <a:xfrm>
          <a:off x="14325111" y="1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113605</xdr:rowOff>
    </xdr:from>
    <xdr:to>
      <xdr:col>71</xdr:col>
      <xdr:colOff>177800</xdr:colOff>
      <xdr:row>99</xdr:row>
      <xdr:rowOff>32868</xdr:rowOff>
    </xdr:to>
    <xdr:cxnSp macro="">
      <xdr:nvCxnSpPr>
        <xdr:cNvPr id="692" name="直線コネクタ 691"/>
        <xdr:cNvCxnSpPr/>
      </xdr:nvCxnSpPr>
      <xdr:spPr>
        <a:xfrm>
          <a:off x="12814300" y="16915705"/>
          <a:ext cx="889000" cy="9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39336</xdr:rowOff>
    </xdr:from>
    <xdr:to>
      <xdr:col>72</xdr:col>
      <xdr:colOff>38100</xdr:colOff>
      <xdr:row>98</xdr:row>
      <xdr:rowOff>140936</xdr:rowOff>
    </xdr:to>
    <xdr:sp macro="" textlink="">
      <xdr:nvSpPr>
        <xdr:cNvPr id="693" name="フローチャート: 判断 692"/>
        <xdr:cNvSpPr/>
      </xdr:nvSpPr>
      <xdr:spPr>
        <a:xfrm>
          <a:off x="13652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157463</xdr:rowOff>
    </xdr:from>
    <xdr:ext cx="534377" cy="259045"/>
    <xdr:sp macro="" textlink="">
      <xdr:nvSpPr>
        <xdr:cNvPr id="694" name="テキスト ボックス 693"/>
        <xdr:cNvSpPr txBox="1"/>
      </xdr:nvSpPr>
      <xdr:spPr>
        <a:xfrm>
          <a:off x="13436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4142</xdr:rowOff>
    </xdr:from>
    <xdr:to>
      <xdr:col>67</xdr:col>
      <xdr:colOff>101600</xdr:colOff>
      <xdr:row>98</xdr:row>
      <xdr:rowOff>105742</xdr:rowOff>
    </xdr:to>
    <xdr:sp macro="" textlink="">
      <xdr:nvSpPr>
        <xdr:cNvPr id="695" name="フローチャート: 判断 694"/>
        <xdr:cNvSpPr/>
      </xdr:nvSpPr>
      <xdr:spPr>
        <a:xfrm>
          <a:off x="12763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122269</xdr:rowOff>
    </xdr:from>
    <xdr:ext cx="534377" cy="259045"/>
    <xdr:sp macro="" textlink="">
      <xdr:nvSpPr>
        <xdr:cNvPr id="696" name="テキスト ボックス 695"/>
        <xdr:cNvSpPr txBox="1"/>
      </xdr:nvSpPr>
      <xdr:spPr>
        <a:xfrm>
          <a:off x="12547111" y="165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151538</xdr:rowOff>
    </xdr:from>
    <xdr:to>
      <xdr:col>85</xdr:col>
      <xdr:colOff>177800</xdr:colOff>
      <xdr:row>99</xdr:row>
      <xdr:rowOff>81688</xdr:rowOff>
    </xdr:to>
    <xdr:sp macro="" textlink="">
      <xdr:nvSpPr>
        <xdr:cNvPr id="702" name="楕円 701"/>
        <xdr:cNvSpPr/>
      </xdr:nvSpPr>
      <xdr:spPr>
        <a:xfrm>
          <a:off x="16268700" y="169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66465</xdr:rowOff>
    </xdr:from>
    <xdr:ext cx="469744" cy="259045"/>
    <xdr:sp macro="" textlink="">
      <xdr:nvSpPr>
        <xdr:cNvPr id="703" name="積立金該当値テキスト"/>
        <xdr:cNvSpPr txBox="1"/>
      </xdr:nvSpPr>
      <xdr:spPr>
        <a:xfrm>
          <a:off x="16370300" y="1686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88911</xdr:rowOff>
    </xdr:from>
    <xdr:to>
      <xdr:col>81</xdr:col>
      <xdr:colOff>101600</xdr:colOff>
      <xdr:row>99</xdr:row>
      <xdr:rowOff>19061</xdr:rowOff>
    </xdr:to>
    <xdr:sp macro="" textlink="">
      <xdr:nvSpPr>
        <xdr:cNvPr id="704" name="楕円 703"/>
        <xdr:cNvSpPr/>
      </xdr:nvSpPr>
      <xdr:spPr>
        <a:xfrm>
          <a:off x="15430500" y="168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10188</xdr:rowOff>
    </xdr:from>
    <xdr:ext cx="534377" cy="259045"/>
    <xdr:sp macro="" textlink="">
      <xdr:nvSpPr>
        <xdr:cNvPr id="705" name="テキスト ボックス 704"/>
        <xdr:cNvSpPr txBox="1"/>
      </xdr:nvSpPr>
      <xdr:spPr>
        <a:xfrm>
          <a:off x="15214111" y="1698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23030</xdr:rowOff>
    </xdr:from>
    <xdr:to>
      <xdr:col>76</xdr:col>
      <xdr:colOff>165100</xdr:colOff>
      <xdr:row>98</xdr:row>
      <xdr:rowOff>124630</xdr:rowOff>
    </xdr:to>
    <xdr:sp macro="" textlink="">
      <xdr:nvSpPr>
        <xdr:cNvPr id="706" name="楕円 705"/>
        <xdr:cNvSpPr/>
      </xdr:nvSpPr>
      <xdr:spPr>
        <a:xfrm>
          <a:off x="14541500" y="1682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115757</xdr:rowOff>
    </xdr:from>
    <xdr:ext cx="534377" cy="259045"/>
    <xdr:sp macro="" textlink="">
      <xdr:nvSpPr>
        <xdr:cNvPr id="707" name="テキスト ボックス 706"/>
        <xdr:cNvSpPr txBox="1"/>
      </xdr:nvSpPr>
      <xdr:spPr>
        <a:xfrm>
          <a:off x="14325111" y="1691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153518</xdr:rowOff>
    </xdr:from>
    <xdr:to>
      <xdr:col>72</xdr:col>
      <xdr:colOff>38100</xdr:colOff>
      <xdr:row>99</xdr:row>
      <xdr:rowOff>83668</xdr:rowOff>
    </xdr:to>
    <xdr:sp macro="" textlink="">
      <xdr:nvSpPr>
        <xdr:cNvPr id="708" name="楕円 707"/>
        <xdr:cNvSpPr/>
      </xdr:nvSpPr>
      <xdr:spPr>
        <a:xfrm>
          <a:off x="13652500" y="169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74795</xdr:rowOff>
    </xdr:from>
    <xdr:ext cx="469744" cy="259045"/>
    <xdr:sp macro="" textlink="">
      <xdr:nvSpPr>
        <xdr:cNvPr id="709" name="テキスト ボックス 708"/>
        <xdr:cNvSpPr txBox="1"/>
      </xdr:nvSpPr>
      <xdr:spPr>
        <a:xfrm>
          <a:off x="13468428" y="1704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62805</xdr:rowOff>
    </xdr:from>
    <xdr:to>
      <xdr:col>67</xdr:col>
      <xdr:colOff>101600</xdr:colOff>
      <xdr:row>98</xdr:row>
      <xdr:rowOff>164405</xdr:rowOff>
    </xdr:to>
    <xdr:sp macro="" textlink="">
      <xdr:nvSpPr>
        <xdr:cNvPr id="710" name="楕円 709"/>
        <xdr:cNvSpPr/>
      </xdr:nvSpPr>
      <xdr:spPr>
        <a:xfrm>
          <a:off x="12763500" y="168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155532</xdr:rowOff>
    </xdr:from>
    <xdr:ext cx="534377" cy="259045"/>
    <xdr:sp macro="" textlink="">
      <xdr:nvSpPr>
        <xdr:cNvPr id="711" name="テキスト ボックス 710"/>
        <xdr:cNvSpPr txBox="1"/>
      </xdr:nvSpPr>
      <xdr:spPr>
        <a:xfrm>
          <a:off x="12547111" y="1695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31" name="直線コネクタ 730"/>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32"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34"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35" name="直線コネクタ 734"/>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37"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8" name="フローチャート: 判断 737"/>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40" name="フローチャート: 判断 739"/>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41" name="テキスト ボックス 740"/>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94672</xdr:rowOff>
    </xdr:from>
    <xdr:to>
      <xdr:col>107</xdr:col>
      <xdr:colOff>101600</xdr:colOff>
      <xdr:row>38</xdr:row>
      <xdr:rowOff>24822</xdr:rowOff>
    </xdr:to>
    <xdr:sp macro="" textlink="">
      <xdr:nvSpPr>
        <xdr:cNvPr id="743" name="フローチャート: 判断 742"/>
        <xdr:cNvSpPr/>
      </xdr:nvSpPr>
      <xdr:spPr>
        <a:xfrm>
          <a:off x="20383500" y="643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41349</xdr:rowOff>
    </xdr:from>
    <xdr:ext cx="378565" cy="259045"/>
    <xdr:sp macro="" textlink="">
      <xdr:nvSpPr>
        <xdr:cNvPr id="744" name="テキスト ボックス 743"/>
        <xdr:cNvSpPr txBox="1"/>
      </xdr:nvSpPr>
      <xdr:spPr>
        <a:xfrm>
          <a:off x="20245017" y="6213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6204</xdr:rowOff>
    </xdr:from>
    <xdr:to>
      <xdr:col>102</xdr:col>
      <xdr:colOff>165100</xdr:colOff>
      <xdr:row>37</xdr:row>
      <xdr:rowOff>107804</xdr:rowOff>
    </xdr:to>
    <xdr:sp macro="" textlink="">
      <xdr:nvSpPr>
        <xdr:cNvPr id="746" name="フローチャート: 判断 745"/>
        <xdr:cNvSpPr/>
      </xdr:nvSpPr>
      <xdr:spPr>
        <a:xfrm>
          <a:off x="19494500" y="63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124331</xdr:rowOff>
    </xdr:from>
    <xdr:ext cx="469744" cy="259045"/>
    <xdr:sp macro="" textlink="">
      <xdr:nvSpPr>
        <xdr:cNvPr id="747" name="テキスト ボックス 746"/>
        <xdr:cNvSpPr txBox="1"/>
      </xdr:nvSpPr>
      <xdr:spPr>
        <a:xfrm>
          <a:off x="19310428" y="612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115532</xdr:rowOff>
    </xdr:from>
    <xdr:to>
      <xdr:col>98</xdr:col>
      <xdr:colOff>38100</xdr:colOff>
      <xdr:row>37</xdr:row>
      <xdr:rowOff>45682</xdr:rowOff>
    </xdr:to>
    <xdr:sp macro="" textlink="">
      <xdr:nvSpPr>
        <xdr:cNvPr id="748" name="フローチャート: 判断 747"/>
        <xdr:cNvSpPr/>
      </xdr:nvSpPr>
      <xdr:spPr>
        <a:xfrm>
          <a:off x="18605500" y="628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62209</xdr:rowOff>
    </xdr:from>
    <xdr:ext cx="469744" cy="259045"/>
    <xdr:sp macro="" textlink="">
      <xdr:nvSpPr>
        <xdr:cNvPr id="749" name="テキスト ボックス 748"/>
        <xdr:cNvSpPr txBox="1"/>
      </xdr:nvSpPr>
      <xdr:spPr>
        <a:xfrm>
          <a:off x="18421428" y="606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56"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86" name="直線コネクタ 785"/>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9"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90" name="直線コネクタ 789"/>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105675</xdr:rowOff>
    </xdr:from>
    <xdr:to>
      <xdr:col>116</xdr:col>
      <xdr:colOff>63500</xdr:colOff>
      <xdr:row>58</xdr:row>
      <xdr:rowOff>106352</xdr:rowOff>
    </xdr:to>
    <xdr:cxnSp macro="">
      <xdr:nvCxnSpPr>
        <xdr:cNvPr id="791" name="直線コネクタ 790"/>
        <xdr:cNvCxnSpPr/>
      </xdr:nvCxnSpPr>
      <xdr:spPr>
        <a:xfrm flipV="1">
          <a:off x="21323300" y="10049775"/>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92"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93" name="フローチャート: 判断 792"/>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106352</xdr:rowOff>
    </xdr:from>
    <xdr:to>
      <xdr:col>111</xdr:col>
      <xdr:colOff>177800</xdr:colOff>
      <xdr:row>58</xdr:row>
      <xdr:rowOff>107193</xdr:rowOff>
    </xdr:to>
    <xdr:cxnSp macro="">
      <xdr:nvCxnSpPr>
        <xdr:cNvPr id="794" name="直線コネクタ 793"/>
        <xdr:cNvCxnSpPr/>
      </xdr:nvCxnSpPr>
      <xdr:spPr>
        <a:xfrm flipV="1">
          <a:off x="20434300" y="1005045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95" name="フローチャート: 判断 794"/>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96" name="テキスト ボックス 795"/>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107193</xdr:rowOff>
    </xdr:from>
    <xdr:to>
      <xdr:col>107</xdr:col>
      <xdr:colOff>50800</xdr:colOff>
      <xdr:row>58</xdr:row>
      <xdr:rowOff>107897</xdr:rowOff>
    </xdr:to>
    <xdr:cxnSp macro="">
      <xdr:nvCxnSpPr>
        <xdr:cNvPr id="797" name="直線コネクタ 796"/>
        <xdr:cNvCxnSpPr/>
      </xdr:nvCxnSpPr>
      <xdr:spPr>
        <a:xfrm flipV="1">
          <a:off x="19545300" y="10051293"/>
          <a:ext cx="8890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5708</xdr:rowOff>
    </xdr:from>
    <xdr:to>
      <xdr:col>107</xdr:col>
      <xdr:colOff>101600</xdr:colOff>
      <xdr:row>58</xdr:row>
      <xdr:rowOff>107308</xdr:rowOff>
    </xdr:to>
    <xdr:sp macro="" textlink="">
      <xdr:nvSpPr>
        <xdr:cNvPr id="798" name="フローチャート: 判断 797"/>
        <xdr:cNvSpPr/>
      </xdr:nvSpPr>
      <xdr:spPr>
        <a:xfrm>
          <a:off x="20383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123835</xdr:rowOff>
    </xdr:from>
    <xdr:ext cx="469744" cy="259045"/>
    <xdr:sp macro="" textlink="">
      <xdr:nvSpPr>
        <xdr:cNvPr id="799" name="テキスト ボックス 798"/>
        <xdr:cNvSpPr txBox="1"/>
      </xdr:nvSpPr>
      <xdr:spPr>
        <a:xfrm>
          <a:off x="20199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107897</xdr:rowOff>
    </xdr:from>
    <xdr:to>
      <xdr:col>102</xdr:col>
      <xdr:colOff>114300</xdr:colOff>
      <xdr:row>58</xdr:row>
      <xdr:rowOff>108620</xdr:rowOff>
    </xdr:to>
    <xdr:cxnSp macro="">
      <xdr:nvCxnSpPr>
        <xdr:cNvPr id="800" name="直線コネクタ 799"/>
        <xdr:cNvCxnSpPr/>
      </xdr:nvCxnSpPr>
      <xdr:spPr>
        <a:xfrm flipV="1">
          <a:off x="18656300" y="10051997"/>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3194</xdr:rowOff>
    </xdr:from>
    <xdr:to>
      <xdr:col>102</xdr:col>
      <xdr:colOff>165100</xdr:colOff>
      <xdr:row>58</xdr:row>
      <xdr:rowOff>104794</xdr:rowOff>
    </xdr:to>
    <xdr:sp macro="" textlink="">
      <xdr:nvSpPr>
        <xdr:cNvPr id="801" name="フローチャート: 判断 800"/>
        <xdr:cNvSpPr/>
      </xdr:nvSpPr>
      <xdr:spPr>
        <a:xfrm>
          <a:off x="19494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121321</xdr:rowOff>
    </xdr:from>
    <xdr:ext cx="469744" cy="259045"/>
    <xdr:sp macro="" textlink="">
      <xdr:nvSpPr>
        <xdr:cNvPr id="802" name="テキスト ボックス 801"/>
        <xdr:cNvSpPr txBox="1"/>
      </xdr:nvSpPr>
      <xdr:spPr>
        <a:xfrm>
          <a:off x="19310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20110</xdr:rowOff>
    </xdr:from>
    <xdr:to>
      <xdr:col>98</xdr:col>
      <xdr:colOff>38100</xdr:colOff>
      <xdr:row>58</xdr:row>
      <xdr:rowOff>121710</xdr:rowOff>
    </xdr:to>
    <xdr:sp macro="" textlink="">
      <xdr:nvSpPr>
        <xdr:cNvPr id="803" name="フローチャート: 判断 802"/>
        <xdr:cNvSpPr/>
      </xdr:nvSpPr>
      <xdr:spPr>
        <a:xfrm>
          <a:off x="18605500" y="99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138237</xdr:rowOff>
    </xdr:from>
    <xdr:ext cx="469744" cy="259045"/>
    <xdr:sp macro="" textlink="">
      <xdr:nvSpPr>
        <xdr:cNvPr id="804" name="テキスト ボックス 803"/>
        <xdr:cNvSpPr txBox="1"/>
      </xdr:nvSpPr>
      <xdr:spPr>
        <a:xfrm>
          <a:off x="18421428" y="973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54875</xdr:rowOff>
    </xdr:from>
    <xdr:to>
      <xdr:col>116</xdr:col>
      <xdr:colOff>114300</xdr:colOff>
      <xdr:row>58</xdr:row>
      <xdr:rowOff>156475</xdr:rowOff>
    </xdr:to>
    <xdr:sp macro="" textlink="">
      <xdr:nvSpPr>
        <xdr:cNvPr id="810" name="楕円 809"/>
        <xdr:cNvSpPr/>
      </xdr:nvSpPr>
      <xdr:spPr>
        <a:xfrm>
          <a:off x="22110700" y="99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141252</xdr:rowOff>
    </xdr:from>
    <xdr:ext cx="469744" cy="259045"/>
    <xdr:sp macro="" textlink="">
      <xdr:nvSpPr>
        <xdr:cNvPr id="811" name="貸付金該当値テキスト"/>
        <xdr:cNvSpPr txBox="1"/>
      </xdr:nvSpPr>
      <xdr:spPr>
        <a:xfrm>
          <a:off x="22212300" y="991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55552</xdr:rowOff>
    </xdr:from>
    <xdr:to>
      <xdr:col>112</xdr:col>
      <xdr:colOff>38100</xdr:colOff>
      <xdr:row>58</xdr:row>
      <xdr:rowOff>157152</xdr:rowOff>
    </xdr:to>
    <xdr:sp macro="" textlink="">
      <xdr:nvSpPr>
        <xdr:cNvPr id="812" name="楕円 811"/>
        <xdr:cNvSpPr/>
      </xdr:nvSpPr>
      <xdr:spPr>
        <a:xfrm>
          <a:off x="21272500" y="9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148279</xdr:rowOff>
    </xdr:from>
    <xdr:ext cx="469744" cy="259045"/>
    <xdr:sp macro="" textlink="">
      <xdr:nvSpPr>
        <xdr:cNvPr id="813" name="テキスト ボックス 812"/>
        <xdr:cNvSpPr txBox="1"/>
      </xdr:nvSpPr>
      <xdr:spPr>
        <a:xfrm>
          <a:off x="21088428" y="1009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56393</xdr:rowOff>
    </xdr:from>
    <xdr:to>
      <xdr:col>107</xdr:col>
      <xdr:colOff>101600</xdr:colOff>
      <xdr:row>58</xdr:row>
      <xdr:rowOff>157993</xdr:rowOff>
    </xdr:to>
    <xdr:sp macro="" textlink="">
      <xdr:nvSpPr>
        <xdr:cNvPr id="814" name="楕円 813"/>
        <xdr:cNvSpPr/>
      </xdr:nvSpPr>
      <xdr:spPr>
        <a:xfrm>
          <a:off x="20383500" y="100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149120</xdr:rowOff>
    </xdr:from>
    <xdr:ext cx="469744" cy="259045"/>
    <xdr:sp macro="" textlink="">
      <xdr:nvSpPr>
        <xdr:cNvPr id="815" name="テキスト ボックス 814"/>
        <xdr:cNvSpPr txBox="1"/>
      </xdr:nvSpPr>
      <xdr:spPr>
        <a:xfrm>
          <a:off x="20199428" y="1009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57097</xdr:rowOff>
    </xdr:from>
    <xdr:to>
      <xdr:col>102</xdr:col>
      <xdr:colOff>165100</xdr:colOff>
      <xdr:row>58</xdr:row>
      <xdr:rowOff>158697</xdr:rowOff>
    </xdr:to>
    <xdr:sp macro="" textlink="">
      <xdr:nvSpPr>
        <xdr:cNvPr id="816" name="楕円 815"/>
        <xdr:cNvSpPr/>
      </xdr:nvSpPr>
      <xdr:spPr>
        <a:xfrm>
          <a:off x="19494500" y="1000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149824</xdr:rowOff>
    </xdr:from>
    <xdr:ext cx="469744" cy="259045"/>
    <xdr:sp macro="" textlink="">
      <xdr:nvSpPr>
        <xdr:cNvPr id="817" name="テキスト ボックス 816"/>
        <xdr:cNvSpPr txBox="1"/>
      </xdr:nvSpPr>
      <xdr:spPr>
        <a:xfrm>
          <a:off x="19310428" y="1009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57820</xdr:rowOff>
    </xdr:from>
    <xdr:to>
      <xdr:col>98</xdr:col>
      <xdr:colOff>38100</xdr:colOff>
      <xdr:row>58</xdr:row>
      <xdr:rowOff>159420</xdr:rowOff>
    </xdr:to>
    <xdr:sp macro="" textlink="">
      <xdr:nvSpPr>
        <xdr:cNvPr id="818" name="楕円 817"/>
        <xdr:cNvSpPr/>
      </xdr:nvSpPr>
      <xdr:spPr>
        <a:xfrm>
          <a:off x="18605500" y="100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150547</xdr:rowOff>
    </xdr:from>
    <xdr:ext cx="469744" cy="259045"/>
    <xdr:sp macro="" textlink="">
      <xdr:nvSpPr>
        <xdr:cNvPr id="819" name="テキスト ボックス 818"/>
        <xdr:cNvSpPr txBox="1"/>
      </xdr:nvSpPr>
      <xdr:spPr>
        <a:xfrm>
          <a:off x="18421428" y="100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1" name="テキスト ボックス 83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5" name="テキスト ボックス 83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43" name="直線コネクタ 842"/>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44"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45" name="直線コネクタ 844"/>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46"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47" name="直線コネクタ 846"/>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104839</xdr:rowOff>
    </xdr:from>
    <xdr:to>
      <xdr:col>116</xdr:col>
      <xdr:colOff>63500</xdr:colOff>
      <xdr:row>74</xdr:row>
      <xdr:rowOff>116322</xdr:rowOff>
    </xdr:to>
    <xdr:cxnSp macro="">
      <xdr:nvCxnSpPr>
        <xdr:cNvPr id="848" name="直線コネクタ 847"/>
        <xdr:cNvCxnSpPr/>
      </xdr:nvCxnSpPr>
      <xdr:spPr>
        <a:xfrm>
          <a:off x="21323300" y="12792139"/>
          <a:ext cx="838200" cy="1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9"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50" name="フローチャート: 判断 849"/>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104839</xdr:rowOff>
    </xdr:from>
    <xdr:to>
      <xdr:col>111</xdr:col>
      <xdr:colOff>177800</xdr:colOff>
      <xdr:row>74</xdr:row>
      <xdr:rowOff>124003</xdr:rowOff>
    </xdr:to>
    <xdr:cxnSp macro="">
      <xdr:nvCxnSpPr>
        <xdr:cNvPr id="851" name="直線コネクタ 850"/>
        <xdr:cNvCxnSpPr/>
      </xdr:nvCxnSpPr>
      <xdr:spPr>
        <a:xfrm flipV="1">
          <a:off x="20434300" y="12792139"/>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52" name="フローチャート: 判断 851"/>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53" name="テキスト ボックス 852"/>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124003</xdr:rowOff>
    </xdr:from>
    <xdr:to>
      <xdr:col>107</xdr:col>
      <xdr:colOff>50800</xdr:colOff>
      <xdr:row>74</xdr:row>
      <xdr:rowOff>144615</xdr:rowOff>
    </xdr:to>
    <xdr:cxnSp macro="">
      <xdr:nvCxnSpPr>
        <xdr:cNvPr id="854" name="直線コネクタ 853"/>
        <xdr:cNvCxnSpPr/>
      </xdr:nvCxnSpPr>
      <xdr:spPr>
        <a:xfrm flipV="1">
          <a:off x="19545300" y="12811303"/>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30469</xdr:rowOff>
    </xdr:from>
    <xdr:to>
      <xdr:col>107</xdr:col>
      <xdr:colOff>101600</xdr:colOff>
      <xdr:row>74</xdr:row>
      <xdr:rowOff>132069</xdr:rowOff>
    </xdr:to>
    <xdr:sp macro="" textlink="">
      <xdr:nvSpPr>
        <xdr:cNvPr id="855" name="フローチャート: 判断 854"/>
        <xdr:cNvSpPr/>
      </xdr:nvSpPr>
      <xdr:spPr>
        <a:xfrm>
          <a:off x="20383500" y="127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148596</xdr:rowOff>
    </xdr:from>
    <xdr:ext cx="599010" cy="259045"/>
    <xdr:sp macro="" textlink="">
      <xdr:nvSpPr>
        <xdr:cNvPr id="856" name="テキスト ボックス 855"/>
        <xdr:cNvSpPr txBox="1"/>
      </xdr:nvSpPr>
      <xdr:spPr>
        <a:xfrm>
          <a:off x="20134795" y="1249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144615</xdr:rowOff>
    </xdr:from>
    <xdr:to>
      <xdr:col>102</xdr:col>
      <xdr:colOff>114300</xdr:colOff>
      <xdr:row>74</xdr:row>
      <xdr:rowOff>157059</xdr:rowOff>
    </xdr:to>
    <xdr:cxnSp macro="">
      <xdr:nvCxnSpPr>
        <xdr:cNvPr id="857" name="直線コネクタ 856"/>
        <xdr:cNvCxnSpPr/>
      </xdr:nvCxnSpPr>
      <xdr:spPr>
        <a:xfrm flipV="1">
          <a:off x="18656300" y="12831915"/>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53650</xdr:rowOff>
    </xdr:from>
    <xdr:to>
      <xdr:col>102</xdr:col>
      <xdr:colOff>165100</xdr:colOff>
      <xdr:row>74</xdr:row>
      <xdr:rowOff>155250</xdr:rowOff>
    </xdr:to>
    <xdr:sp macro="" textlink="">
      <xdr:nvSpPr>
        <xdr:cNvPr id="858" name="フローチャート: 判断 857"/>
        <xdr:cNvSpPr/>
      </xdr:nvSpPr>
      <xdr:spPr>
        <a:xfrm>
          <a:off x="19494500" y="127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327</xdr:rowOff>
    </xdr:from>
    <xdr:ext cx="599010" cy="259045"/>
    <xdr:sp macro="" textlink="">
      <xdr:nvSpPr>
        <xdr:cNvPr id="859" name="テキスト ボックス 858"/>
        <xdr:cNvSpPr txBox="1"/>
      </xdr:nvSpPr>
      <xdr:spPr>
        <a:xfrm>
          <a:off x="19245795" y="1251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71724</xdr:rowOff>
    </xdr:from>
    <xdr:to>
      <xdr:col>98</xdr:col>
      <xdr:colOff>38100</xdr:colOff>
      <xdr:row>75</xdr:row>
      <xdr:rowOff>1874</xdr:rowOff>
    </xdr:to>
    <xdr:sp macro="" textlink="">
      <xdr:nvSpPr>
        <xdr:cNvPr id="860" name="フローチャート: 判断 859"/>
        <xdr:cNvSpPr/>
      </xdr:nvSpPr>
      <xdr:spPr>
        <a:xfrm>
          <a:off x="18605500" y="1275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18401</xdr:rowOff>
    </xdr:from>
    <xdr:ext cx="599010" cy="259045"/>
    <xdr:sp macro="" textlink="">
      <xdr:nvSpPr>
        <xdr:cNvPr id="861" name="テキスト ボックス 860"/>
        <xdr:cNvSpPr txBox="1"/>
      </xdr:nvSpPr>
      <xdr:spPr>
        <a:xfrm>
          <a:off x="18356795" y="125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65522</xdr:rowOff>
    </xdr:from>
    <xdr:to>
      <xdr:col>116</xdr:col>
      <xdr:colOff>114300</xdr:colOff>
      <xdr:row>74</xdr:row>
      <xdr:rowOff>167122</xdr:rowOff>
    </xdr:to>
    <xdr:sp macro="" textlink="">
      <xdr:nvSpPr>
        <xdr:cNvPr id="867" name="楕円 866"/>
        <xdr:cNvSpPr/>
      </xdr:nvSpPr>
      <xdr:spPr>
        <a:xfrm>
          <a:off x="22110700" y="127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43949</xdr:rowOff>
    </xdr:from>
    <xdr:ext cx="599010" cy="259045"/>
    <xdr:sp macro="" textlink="">
      <xdr:nvSpPr>
        <xdr:cNvPr id="868" name="繰出金該当値テキスト"/>
        <xdr:cNvSpPr txBox="1"/>
      </xdr:nvSpPr>
      <xdr:spPr>
        <a:xfrm>
          <a:off x="22212300" y="1273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54039</xdr:rowOff>
    </xdr:from>
    <xdr:to>
      <xdr:col>112</xdr:col>
      <xdr:colOff>38100</xdr:colOff>
      <xdr:row>74</xdr:row>
      <xdr:rowOff>155639</xdr:rowOff>
    </xdr:to>
    <xdr:sp macro="" textlink="">
      <xdr:nvSpPr>
        <xdr:cNvPr id="869" name="楕円 868"/>
        <xdr:cNvSpPr/>
      </xdr:nvSpPr>
      <xdr:spPr>
        <a:xfrm>
          <a:off x="21272500" y="127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146766</xdr:rowOff>
    </xdr:from>
    <xdr:ext cx="599010" cy="259045"/>
    <xdr:sp macro="" textlink="">
      <xdr:nvSpPr>
        <xdr:cNvPr id="870" name="テキスト ボックス 869"/>
        <xdr:cNvSpPr txBox="1"/>
      </xdr:nvSpPr>
      <xdr:spPr>
        <a:xfrm>
          <a:off x="21023795" y="128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73203</xdr:rowOff>
    </xdr:from>
    <xdr:to>
      <xdr:col>107</xdr:col>
      <xdr:colOff>101600</xdr:colOff>
      <xdr:row>75</xdr:row>
      <xdr:rowOff>3353</xdr:rowOff>
    </xdr:to>
    <xdr:sp macro="" textlink="">
      <xdr:nvSpPr>
        <xdr:cNvPr id="871" name="楕円 870"/>
        <xdr:cNvSpPr/>
      </xdr:nvSpPr>
      <xdr:spPr>
        <a:xfrm>
          <a:off x="20383500" y="127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165930</xdr:rowOff>
    </xdr:from>
    <xdr:ext cx="599010" cy="259045"/>
    <xdr:sp macro="" textlink="">
      <xdr:nvSpPr>
        <xdr:cNvPr id="872" name="テキスト ボックス 871"/>
        <xdr:cNvSpPr txBox="1"/>
      </xdr:nvSpPr>
      <xdr:spPr>
        <a:xfrm>
          <a:off x="20134795" y="1285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93815</xdr:rowOff>
    </xdr:from>
    <xdr:to>
      <xdr:col>102</xdr:col>
      <xdr:colOff>165100</xdr:colOff>
      <xdr:row>75</xdr:row>
      <xdr:rowOff>23965</xdr:rowOff>
    </xdr:to>
    <xdr:sp macro="" textlink="">
      <xdr:nvSpPr>
        <xdr:cNvPr id="873" name="楕円 872"/>
        <xdr:cNvSpPr/>
      </xdr:nvSpPr>
      <xdr:spPr>
        <a:xfrm>
          <a:off x="19494500" y="127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15092</xdr:rowOff>
    </xdr:from>
    <xdr:ext cx="534377" cy="259045"/>
    <xdr:sp macro="" textlink="">
      <xdr:nvSpPr>
        <xdr:cNvPr id="874" name="テキスト ボックス 873"/>
        <xdr:cNvSpPr txBox="1"/>
      </xdr:nvSpPr>
      <xdr:spPr>
        <a:xfrm>
          <a:off x="19278111" y="128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106259</xdr:rowOff>
    </xdr:from>
    <xdr:to>
      <xdr:col>98</xdr:col>
      <xdr:colOff>38100</xdr:colOff>
      <xdr:row>75</xdr:row>
      <xdr:rowOff>36409</xdr:rowOff>
    </xdr:to>
    <xdr:sp macro="" textlink="">
      <xdr:nvSpPr>
        <xdr:cNvPr id="875" name="楕円 874"/>
        <xdr:cNvSpPr/>
      </xdr:nvSpPr>
      <xdr:spPr>
        <a:xfrm>
          <a:off x="18605500" y="1279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27536</xdr:rowOff>
    </xdr:from>
    <xdr:ext cx="534377" cy="259045"/>
    <xdr:sp macro="" textlink="">
      <xdr:nvSpPr>
        <xdr:cNvPr id="876" name="テキスト ボックス 875"/>
        <xdr:cNvSpPr txBox="1"/>
      </xdr:nvSpPr>
      <xdr:spPr>
        <a:xfrm>
          <a:off x="18389111" y="1288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　</a:t>
          </a:r>
          <a:r>
            <a:rPr lang="ja-JP" altLang="ja-JP" sz="1300" baseline="0">
              <a:solidFill>
                <a:sysClr val="windowText" lastClr="000000"/>
              </a:solidFill>
              <a:latin typeface="ＭＳ Ｐゴシック" pitchFamily="50" charset="-128"/>
              <a:ea typeface="ＭＳ Ｐゴシック" pitchFamily="50" charset="-128"/>
              <a:cs typeface="+mn-cs"/>
            </a:rPr>
            <a:t>歳出決算総額は、住民一人当たり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１，１５０，６６６</a:t>
          </a:r>
          <a:r>
            <a:rPr lang="ja-JP" altLang="ja-JP" sz="1300" baseline="0">
              <a:solidFill>
                <a:sysClr val="windowText" lastClr="000000"/>
              </a:solidFill>
              <a:latin typeface="ＭＳ Ｐゴシック" pitchFamily="50" charset="-128"/>
              <a:ea typeface="ＭＳ Ｐゴシック" pitchFamily="50" charset="-128"/>
              <a:cs typeface="+mn-cs"/>
            </a:rPr>
            <a:t>円となっている。主な構成項目である人件費は、住民一人当たり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１６６，２８９</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円となっており、類似団体よりも低い水準で推移してき</a:t>
          </a:r>
          <a:r>
            <a:rPr lang="ja-JP" altLang="en-US" sz="1300" baseline="0">
              <a:solidFill>
                <a:sysClr val="windowText" lastClr="000000"/>
              </a:solidFill>
              <a:latin typeface="ＭＳ Ｐゴシック" pitchFamily="50" charset="-128"/>
              <a:ea typeface="ＭＳ Ｐゴシック" pitchFamily="50" charset="-128"/>
              <a:cs typeface="+mn-cs"/>
            </a:rPr>
            <a:t>たが２９年度は上回った。</a:t>
          </a:r>
          <a:r>
            <a:rPr lang="ja-JP" altLang="ja-JP" sz="1300" baseline="0">
              <a:solidFill>
                <a:sysClr val="windowText" lastClr="000000"/>
              </a:solidFill>
              <a:latin typeface="ＭＳ Ｐゴシック" pitchFamily="50" charset="-128"/>
              <a:ea typeface="ＭＳ Ｐゴシック" pitchFamily="50" charset="-128"/>
              <a:cs typeface="+mn-cs"/>
            </a:rPr>
            <a:t>維持修繕費は、住民一人当たりと</a:t>
          </a:r>
          <a:r>
            <a:rPr lang="ja-JP" altLang="en-US" sz="1300" baseline="0">
              <a:solidFill>
                <a:sysClr val="windowText" lastClr="000000"/>
              </a:solidFill>
              <a:latin typeface="ＭＳ Ｐゴシック" pitchFamily="50" charset="-128"/>
              <a:ea typeface="ＭＳ Ｐゴシック" pitchFamily="50" charset="-128"/>
              <a:cs typeface="+mn-cs"/>
            </a:rPr>
            <a:t>３５，１１０円と</a:t>
          </a:r>
          <a:r>
            <a:rPr lang="ja-JP" altLang="ja-JP" sz="1300" baseline="0">
              <a:solidFill>
                <a:sysClr val="windowText" lastClr="000000"/>
              </a:solidFill>
              <a:latin typeface="ＭＳ Ｐゴシック" pitchFamily="50" charset="-128"/>
              <a:ea typeface="ＭＳ Ｐゴシック" pitchFamily="50" charset="-128"/>
              <a:cs typeface="+mn-cs"/>
            </a:rPr>
            <a:t>なっており、類似団体と比較して一人当たりコストが高い状況となっている。これは、近年の道路維持補修や消雪設備修繕事業の増加等によるものである。普通建設事業費は住民一人当たり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３４３，２４３</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円となっており、類似団体と比較して一人当たりコストが</a:t>
          </a:r>
          <a:r>
            <a:rPr lang="ja-JP" altLang="en-US" sz="1300" baseline="0">
              <a:solidFill>
                <a:sysClr val="windowText" lastClr="000000"/>
              </a:solidFill>
              <a:latin typeface="ＭＳ Ｐゴシック" pitchFamily="50" charset="-128"/>
              <a:ea typeface="ＭＳ Ｐゴシック" pitchFamily="50" charset="-128"/>
              <a:cs typeface="+mn-cs"/>
            </a:rPr>
            <a:t>高い</a:t>
          </a:r>
          <a:r>
            <a:rPr lang="ja-JP" altLang="ja-JP" sz="1300" baseline="0">
              <a:solidFill>
                <a:sysClr val="windowText" lastClr="000000"/>
              </a:solidFill>
              <a:latin typeface="ＭＳ Ｐゴシック" pitchFamily="50" charset="-128"/>
              <a:ea typeface="ＭＳ Ｐゴシック" pitchFamily="50" charset="-128"/>
              <a:cs typeface="+mn-cs"/>
            </a:rPr>
            <a:t>状況となっている。</a:t>
          </a:r>
          <a:r>
            <a:rPr lang="ja-JP" altLang="en-US" sz="1300" baseline="0">
              <a:solidFill>
                <a:sysClr val="windowText" lastClr="000000"/>
              </a:solidFill>
              <a:latin typeface="ＭＳ Ｐゴシック" pitchFamily="50" charset="-128"/>
              <a:ea typeface="ＭＳ Ｐゴシック" pitchFamily="50" charset="-128"/>
              <a:cs typeface="+mn-cs"/>
            </a:rPr>
            <a:t>これは、公営住宅や学校給食センターの整備によるものである。公債費は、住民一人当たり１４９，７８６円となっており、類似団体と比べて一人当たりコストが高い状況となっている。これは繰上償還によるものである。</a:t>
          </a:r>
          <a:r>
            <a:rPr lang="ja-JP" altLang="ja-JP" sz="1300" baseline="0">
              <a:solidFill>
                <a:sysClr val="windowText" lastClr="000000"/>
              </a:solidFill>
              <a:latin typeface="ＭＳ Ｐゴシック" pitchFamily="50" charset="-128"/>
              <a:ea typeface="ＭＳ Ｐゴシック" pitchFamily="50" charset="-128"/>
              <a:cs typeface="+mn-cs"/>
            </a:rPr>
            <a:t>今後は、柳津町振興計画に基づき施策を進め、各年度において施策評価、優先度評価を行い、適切な事業実施を目指していく。 </a:t>
          </a:r>
          <a:endParaRPr kumimoji="1" lang="ja-JP" altLang="en-US" sz="13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福島県柳津町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
3,481
175.82
4,232,721
4,020,428
183,201
2,427,283
3,160,330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139471</xdr:rowOff>
    </xdr:from>
    <xdr:to>
      <xdr:col>24</xdr:col>
      <xdr:colOff>63500</xdr:colOff>
      <xdr:row>38</xdr:row>
      <xdr:rowOff>20861</xdr:rowOff>
    </xdr:to>
    <xdr:cxnSp macro="">
      <xdr:nvCxnSpPr>
        <xdr:cNvPr id="62" name="直線コネクタ 61"/>
        <xdr:cNvCxnSpPr/>
      </xdr:nvCxnSpPr>
      <xdr:spPr>
        <a:xfrm flipV="1">
          <a:off x="3797300" y="6483121"/>
          <a:ext cx="8382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103642</xdr:rowOff>
    </xdr:from>
    <xdr:ext cx="534377" cy="259045"/>
    <xdr:sp macro="" textlink="">
      <xdr:nvSpPr>
        <xdr:cNvPr id="63" name="議会費平均値テキスト"/>
        <xdr:cNvSpPr txBox="1"/>
      </xdr:nvSpPr>
      <xdr:spPr>
        <a:xfrm>
          <a:off x="4686300" y="644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168079</xdr:rowOff>
    </xdr:from>
    <xdr:to>
      <xdr:col>19</xdr:col>
      <xdr:colOff>177800</xdr:colOff>
      <xdr:row>38</xdr:row>
      <xdr:rowOff>20861</xdr:rowOff>
    </xdr:to>
    <xdr:cxnSp macro="">
      <xdr:nvCxnSpPr>
        <xdr:cNvPr id="65" name="直線コネクタ 64"/>
        <xdr:cNvCxnSpPr/>
      </xdr:nvCxnSpPr>
      <xdr:spPr>
        <a:xfrm>
          <a:off x="2908300" y="6511729"/>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168079</xdr:rowOff>
    </xdr:from>
    <xdr:to>
      <xdr:col>15</xdr:col>
      <xdr:colOff>50800</xdr:colOff>
      <xdr:row>38</xdr:row>
      <xdr:rowOff>3209</xdr:rowOff>
    </xdr:to>
    <xdr:cxnSp macro="">
      <xdr:nvCxnSpPr>
        <xdr:cNvPr id="68" name="直線コネクタ 67"/>
        <xdr:cNvCxnSpPr/>
      </xdr:nvCxnSpPr>
      <xdr:spPr>
        <a:xfrm flipV="1">
          <a:off x="2019300" y="6511729"/>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91790</xdr:rowOff>
    </xdr:from>
    <xdr:to>
      <xdr:col>15</xdr:col>
      <xdr:colOff>101600</xdr:colOff>
      <xdr:row>38</xdr:row>
      <xdr:rowOff>21940</xdr:rowOff>
    </xdr:to>
    <xdr:sp macro="" textlink="">
      <xdr:nvSpPr>
        <xdr:cNvPr id="69" name="フローチャート: 判断 68"/>
        <xdr:cNvSpPr/>
      </xdr:nvSpPr>
      <xdr:spPr>
        <a:xfrm>
          <a:off x="2857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38467</xdr:rowOff>
    </xdr:from>
    <xdr:ext cx="534377" cy="259045"/>
    <xdr:sp macro="" textlink="">
      <xdr:nvSpPr>
        <xdr:cNvPr id="70" name="テキスト ボックス 69"/>
        <xdr:cNvSpPr txBox="1"/>
      </xdr:nvSpPr>
      <xdr:spPr>
        <a:xfrm>
          <a:off x="2641111" y="6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3209</xdr:rowOff>
    </xdr:from>
    <xdr:to>
      <xdr:col>10</xdr:col>
      <xdr:colOff>114300</xdr:colOff>
      <xdr:row>38</xdr:row>
      <xdr:rowOff>12467</xdr:rowOff>
    </xdr:to>
    <xdr:cxnSp macro="">
      <xdr:nvCxnSpPr>
        <xdr:cNvPr id="71" name="直線コネクタ 70"/>
        <xdr:cNvCxnSpPr/>
      </xdr:nvCxnSpPr>
      <xdr:spPr>
        <a:xfrm flipV="1">
          <a:off x="1130300" y="6518309"/>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92525</xdr:rowOff>
    </xdr:from>
    <xdr:to>
      <xdr:col>10</xdr:col>
      <xdr:colOff>165100</xdr:colOff>
      <xdr:row>38</xdr:row>
      <xdr:rowOff>22675</xdr:rowOff>
    </xdr:to>
    <xdr:sp macro="" textlink="">
      <xdr:nvSpPr>
        <xdr:cNvPr id="72" name="フローチャート: 判断 71"/>
        <xdr:cNvSpPr/>
      </xdr:nvSpPr>
      <xdr:spPr>
        <a:xfrm>
          <a:off x="1968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39202</xdr:rowOff>
    </xdr:from>
    <xdr:ext cx="534377" cy="259045"/>
    <xdr:sp macro="" textlink="">
      <xdr:nvSpPr>
        <xdr:cNvPr id="73" name="テキスト ボックス 72"/>
        <xdr:cNvSpPr txBox="1"/>
      </xdr:nvSpPr>
      <xdr:spPr>
        <a:xfrm>
          <a:off x="1752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94386</xdr:rowOff>
    </xdr:from>
    <xdr:to>
      <xdr:col>6</xdr:col>
      <xdr:colOff>38100</xdr:colOff>
      <xdr:row>38</xdr:row>
      <xdr:rowOff>24536</xdr:rowOff>
    </xdr:to>
    <xdr:sp macro="" textlink="">
      <xdr:nvSpPr>
        <xdr:cNvPr id="74" name="フローチャート: 判断 73"/>
        <xdr:cNvSpPr/>
      </xdr:nvSpPr>
      <xdr:spPr>
        <a:xfrm>
          <a:off x="1079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41063</xdr:rowOff>
    </xdr:from>
    <xdr:ext cx="534377" cy="259045"/>
    <xdr:sp macro="" textlink="">
      <xdr:nvSpPr>
        <xdr:cNvPr id="75" name="テキスト ボックス 74"/>
        <xdr:cNvSpPr txBox="1"/>
      </xdr:nvSpPr>
      <xdr:spPr>
        <a:xfrm>
          <a:off x="863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88671</xdr:rowOff>
    </xdr:from>
    <xdr:to>
      <xdr:col>24</xdr:col>
      <xdr:colOff>114300</xdr:colOff>
      <xdr:row>38</xdr:row>
      <xdr:rowOff>18821</xdr:rowOff>
    </xdr:to>
    <xdr:sp macro="" textlink="">
      <xdr:nvSpPr>
        <xdr:cNvPr id="81" name="楕円 80"/>
        <xdr:cNvSpPr/>
      </xdr:nvSpPr>
      <xdr:spPr>
        <a:xfrm>
          <a:off x="45847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111548</xdr:rowOff>
    </xdr:from>
    <xdr:ext cx="534377" cy="259045"/>
    <xdr:sp macro="" textlink="">
      <xdr:nvSpPr>
        <xdr:cNvPr id="82" name="議会費該当値テキスト"/>
        <xdr:cNvSpPr txBox="1"/>
      </xdr:nvSpPr>
      <xdr:spPr>
        <a:xfrm>
          <a:off x="4686300" y="628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141511</xdr:rowOff>
    </xdr:from>
    <xdr:to>
      <xdr:col>20</xdr:col>
      <xdr:colOff>38100</xdr:colOff>
      <xdr:row>38</xdr:row>
      <xdr:rowOff>71661</xdr:rowOff>
    </xdr:to>
    <xdr:sp macro="" textlink="">
      <xdr:nvSpPr>
        <xdr:cNvPr id="83" name="楕円 82"/>
        <xdr:cNvSpPr/>
      </xdr:nvSpPr>
      <xdr:spPr>
        <a:xfrm>
          <a:off x="3746500" y="64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62788</xdr:rowOff>
    </xdr:from>
    <xdr:ext cx="534377" cy="259045"/>
    <xdr:sp macro="" textlink="">
      <xdr:nvSpPr>
        <xdr:cNvPr id="84" name="テキスト ボックス 83"/>
        <xdr:cNvSpPr txBox="1"/>
      </xdr:nvSpPr>
      <xdr:spPr>
        <a:xfrm>
          <a:off x="3530111" y="65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117279</xdr:rowOff>
    </xdr:from>
    <xdr:to>
      <xdr:col>15</xdr:col>
      <xdr:colOff>101600</xdr:colOff>
      <xdr:row>38</xdr:row>
      <xdr:rowOff>47429</xdr:rowOff>
    </xdr:to>
    <xdr:sp macro="" textlink="">
      <xdr:nvSpPr>
        <xdr:cNvPr id="85" name="楕円 84"/>
        <xdr:cNvSpPr/>
      </xdr:nvSpPr>
      <xdr:spPr>
        <a:xfrm>
          <a:off x="2857500" y="64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38556</xdr:rowOff>
    </xdr:from>
    <xdr:ext cx="534377" cy="259045"/>
    <xdr:sp macro="" textlink="">
      <xdr:nvSpPr>
        <xdr:cNvPr id="86" name="テキスト ボックス 85"/>
        <xdr:cNvSpPr txBox="1"/>
      </xdr:nvSpPr>
      <xdr:spPr>
        <a:xfrm>
          <a:off x="2641111" y="65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123859</xdr:rowOff>
    </xdr:from>
    <xdr:to>
      <xdr:col>10</xdr:col>
      <xdr:colOff>165100</xdr:colOff>
      <xdr:row>38</xdr:row>
      <xdr:rowOff>54009</xdr:rowOff>
    </xdr:to>
    <xdr:sp macro="" textlink="">
      <xdr:nvSpPr>
        <xdr:cNvPr id="87" name="楕円 86"/>
        <xdr:cNvSpPr/>
      </xdr:nvSpPr>
      <xdr:spPr>
        <a:xfrm>
          <a:off x="1968500" y="64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45136</xdr:rowOff>
    </xdr:from>
    <xdr:ext cx="534377" cy="259045"/>
    <xdr:sp macro="" textlink="">
      <xdr:nvSpPr>
        <xdr:cNvPr id="88" name="テキスト ボックス 87"/>
        <xdr:cNvSpPr txBox="1"/>
      </xdr:nvSpPr>
      <xdr:spPr>
        <a:xfrm>
          <a:off x="1752111" y="65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133118</xdr:rowOff>
    </xdr:from>
    <xdr:to>
      <xdr:col>6</xdr:col>
      <xdr:colOff>38100</xdr:colOff>
      <xdr:row>38</xdr:row>
      <xdr:rowOff>63267</xdr:rowOff>
    </xdr:to>
    <xdr:sp macro="" textlink="">
      <xdr:nvSpPr>
        <xdr:cNvPr id="89" name="楕円 88"/>
        <xdr:cNvSpPr/>
      </xdr:nvSpPr>
      <xdr:spPr>
        <a:xfrm>
          <a:off x="1079500" y="6476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54394</xdr:rowOff>
    </xdr:from>
    <xdr:ext cx="534377" cy="259045"/>
    <xdr:sp macro="" textlink="">
      <xdr:nvSpPr>
        <xdr:cNvPr id="90" name="テキスト ボックス 89"/>
        <xdr:cNvSpPr txBox="1"/>
      </xdr:nvSpPr>
      <xdr:spPr>
        <a:xfrm>
          <a:off x="863111" y="65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53632</xdr:rowOff>
    </xdr:from>
    <xdr:to>
      <xdr:col>24</xdr:col>
      <xdr:colOff>63500</xdr:colOff>
      <xdr:row>58</xdr:row>
      <xdr:rowOff>108029</xdr:rowOff>
    </xdr:to>
    <xdr:cxnSp macro="">
      <xdr:nvCxnSpPr>
        <xdr:cNvPr id="123" name="直線コネクタ 122"/>
        <xdr:cNvCxnSpPr/>
      </xdr:nvCxnSpPr>
      <xdr:spPr>
        <a:xfrm>
          <a:off x="3797300" y="9997732"/>
          <a:ext cx="838200" cy="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167978</xdr:rowOff>
    </xdr:from>
    <xdr:to>
      <xdr:col>19</xdr:col>
      <xdr:colOff>177800</xdr:colOff>
      <xdr:row>58</xdr:row>
      <xdr:rowOff>53632</xdr:rowOff>
    </xdr:to>
    <xdr:cxnSp macro="">
      <xdr:nvCxnSpPr>
        <xdr:cNvPr id="126" name="直線コネクタ 125"/>
        <xdr:cNvCxnSpPr/>
      </xdr:nvCxnSpPr>
      <xdr:spPr>
        <a:xfrm>
          <a:off x="2908300" y="9940628"/>
          <a:ext cx="889000" cy="5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167978</xdr:rowOff>
    </xdr:from>
    <xdr:to>
      <xdr:col>15</xdr:col>
      <xdr:colOff>50800</xdr:colOff>
      <xdr:row>58</xdr:row>
      <xdr:rowOff>37870</xdr:rowOff>
    </xdr:to>
    <xdr:cxnSp macro="">
      <xdr:nvCxnSpPr>
        <xdr:cNvPr id="129" name="直線コネクタ 128"/>
        <xdr:cNvCxnSpPr/>
      </xdr:nvCxnSpPr>
      <xdr:spPr>
        <a:xfrm flipV="1">
          <a:off x="2019300" y="9940628"/>
          <a:ext cx="889000" cy="4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52405</xdr:rowOff>
    </xdr:from>
    <xdr:to>
      <xdr:col>15</xdr:col>
      <xdr:colOff>101600</xdr:colOff>
      <xdr:row>57</xdr:row>
      <xdr:rowOff>154005</xdr:rowOff>
    </xdr:to>
    <xdr:sp macro="" textlink="">
      <xdr:nvSpPr>
        <xdr:cNvPr id="130" name="フローチャート: 判断 129"/>
        <xdr:cNvSpPr/>
      </xdr:nvSpPr>
      <xdr:spPr>
        <a:xfrm>
          <a:off x="2857500" y="982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170532</xdr:rowOff>
    </xdr:from>
    <xdr:ext cx="599010" cy="259045"/>
    <xdr:sp macro="" textlink="">
      <xdr:nvSpPr>
        <xdr:cNvPr id="131" name="テキスト ボックス 130"/>
        <xdr:cNvSpPr txBox="1"/>
      </xdr:nvSpPr>
      <xdr:spPr>
        <a:xfrm>
          <a:off x="2608795" y="96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37870</xdr:rowOff>
    </xdr:from>
    <xdr:to>
      <xdr:col>10</xdr:col>
      <xdr:colOff>114300</xdr:colOff>
      <xdr:row>58</xdr:row>
      <xdr:rowOff>59899</xdr:rowOff>
    </xdr:to>
    <xdr:cxnSp macro="">
      <xdr:nvCxnSpPr>
        <xdr:cNvPr id="132" name="直線コネクタ 131"/>
        <xdr:cNvCxnSpPr/>
      </xdr:nvCxnSpPr>
      <xdr:spPr>
        <a:xfrm flipV="1">
          <a:off x="1130300" y="9981970"/>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86884</xdr:rowOff>
    </xdr:from>
    <xdr:to>
      <xdr:col>10</xdr:col>
      <xdr:colOff>165100</xdr:colOff>
      <xdr:row>58</xdr:row>
      <xdr:rowOff>17034</xdr:rowOff>
    </xdr:to>
    <xdr:sp macro="" textlink="">
      <xdr:nvSpPr>
        <xdr:cNvPr id="133" name="フローチャート: 判断 132"/>
        <xdr:cNvSpPr/>
      </xdr:nvSpPr>
      <xdr:spPr>
        <a:xfrm>
          <a:off x="1968500" y="985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33561</xdr:rowOff>
    </xdr:from>
    <xdr:ext cx="599010" cy="259045"/>
    <xdr:sp macro="" textlink="">
      <xdr:nvSpPr>
        <xdr:cNvPr id="134" name="テキスト ボックス 133"/>
        <xdr:cNvSpPr txBox="1"/>
      </xdr:nvSpPr>
      <xdr:spPr>
        <a:xfrm>
          <a:off x="1719795" y="963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75377</xdr:rowOff>
    </xdr:from>
    <xdr:to>
      <xdr:col>6</xdr:col>
      <xdr:colOff>38100</xdr:colOff>
      <xdr:row>58</xdr:row>
      <xdr:rowOff>5527</xdr:rowOff>
    </xdr:to>
    <xdr:sp macro="" textlink="">
      <xdr:nvSpPr>
        <xdr:cNvPr id="135" name="フローチャート: 判断 134"/>
        <xdr:cNvSpPr/>
      </xdr:nvSpPr>
      <xdr:spPr>
        <a:xfrm>
          <a:off x="1079500" y="984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22054</xdr:rowOff>
    </xdr:from>
    <xdr:ext cx="599010" cy="259045"/>
    <xdr:sp macro="" textlink="">
      <xdr:nvSpPr>
        <xdr:cNvPr id="136" name="テキスト ボックス 135"/>
        <xdr:cNvSpPr txBox="1"/>
      </xdr:nvSpPr>
      <xdr:spPr>
        <a:xfrm>
          <a:off x="830795" y="962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57229</xdr:rowOff>
    </xdr:from>
    <xdr:to>
      <xdr:col>24</xdr:col>
      <xdr:colOff>114300</xdr:colOff>
      <xdr:row>58</xdr:row>
      <xdr:rowOff>158829</xdr:rowOff>
    </xdr:to>
    <xdr:sp macro="" textlink="">
      <xdr:nvSpPr>
        <xdr:cNvPr id="142" name="楕円 141"/>
        <xdr:cNvSpPr/>
      </xdr:nvSpPr>
      <xdr:spPr>
        <a:xfrm>
          <a:off x="4584700" y="100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143606</xdr:rowOff>
    </xdr:from>
    <xdr:ext cx="599010" cy="259045"/>
    <xdr:sp macro="" textlink="">
      <xdr:nvSpPr>
        <xdr:cNvPr id="143" name="総務費該当値テキスト"/>
        <xdr:cNvSpPr txBox="1"/>
      </xdr:nvSpPr>
      <xdr:spPr>
        <a:xfrm>
          <a:off x="4686300" y="991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2832</xdr:rowOff>
    </xdr:from>
    <xdr:to>
      <xdr:col>20</xdr:col>
      <xdr:colOff>38100</xdr:colOff>
      <xdr:row>58</xdr:row>
      <xdr:rowOff>104432</xdr:rowOff>
    </xdr:to>
    <xdr:sp macro="" textlink="">
      <xdr:nvSpPr>
        <xdr:cNvPr id="144" name="楕円 143"/>
        <xdr:cNvSpPr/>
      </xdr:nvSpPr>
      <xdr:spPr>
        <a:xfrm>
          <a:off x="3746500" y="994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95559</xdr:rowOff>
    </xdr:from>
    <xdr:ext cx="599010" cy="259045"/>
    <xdr:sp macro="" textlink="">
      <xdr:nvSpPr>
        <xdr:cNvPr id="145" name="テキスト ボックス 144"/>
        <xdr:cNvSpPr txBox="1"/>
      </xdr:nvSpPr>
      <xdr:spPr>
        <a:xfrm>
          <a:off x="3497795" y="1003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117178</xdr:rowOff>
    </xdr:from>
    <xdr:to>
      <xdr:col>15</xdr:col>
      <xdr:colOff>101600</xdr:colOff>
      <xdr:row>58</xdr:row>
      <xdr:rowOff>47328</xdr:rowOff>
    </xdr:to>
    <xdr:sp macro="" textlink="">
      <xdr:nvSpPr>
        <xdr:cNvPr id="146" name="楕円 145"/>
        <xdr:cNvSpPr/>
      </xdr:nvSpPr>
      <xdr:spPr>
        <a:xfrm>
          <a:off x="2857500" y="98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38455</xdr:rowOff>
    </xdr:from>
    <xdr:ext cx="599010" cy="259045"/>
    <xdr:sp macro="" textlink="">
      <xdr:nvSpPr>
        <xdr:cNvPr id="147" name="テキスト ボックス 146"/>
        <xdr:cNvSpPr txBox="1"/>
      </xdr:nvSpPr>
      <xdr:spPr>
        <a:xfrm>
          <a:off x="2608795" y="998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158520</xdr:rowOff>
    </xdr:from>
    <xdr:to>
      <xdr:col>10</xdr:col>
      <xdr:colOff>165100</xdr:colOff>
      <xdr:row>58</xdr:row>
      <xdr:rowOff>88670</xdr:rowOff>
    </xdr:to>
    <xdr:sp macro="" textlink="">
      <xdr:nvSpPr>
        <xdr:cNvPr id="148" name="楕円 147"/>
        <xdr:cNvSpPr/>
      </xdr:nvSpPr>
      <xdr:spPr>
        <a:xfrm>
          <a:off x="1968500" y="99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79797</xdr:rowOff>
    </xdr:from>
    <xdr:ext cx="599010" cy="259045"/>
    <xdr:sp macro="" textlink="">
      <xdr:nvSpPr>
        <xdr:cNvPr id="149" name="テキスト ボックス 148"/>
        <xdr:cNvSpPr txBox="1"/>
      </xdr:nvSpPr>
      <xdr:spPr>
        <a:xfrm>
          <a:off x="1719795" y="1002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9099</xdr:rowOff>
    </xdr:from>
    <xdr:to>
      <xdr:col>6</xdr:col>
      <xdr:colOff>38100</xdr:colOff>
      <xdr:row>58</xdr:row>
      <xdr:rowOff>110699</xdr:rowOff>
    </xdr:to>
    <xdr:sp macro="" textlink="">
      <xdr:nvSpPr>
        <xdr:cNvPr id="150" name="楕円 149"/>
        <xdr:cNvSpPr/>
      </xdr:nvSpPr>
      <xdr:spPr>
        <a:xfrm>
          <a:off x="1079500" y="995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101826</xdr:rowOff>
    </xdr:from>
    <xdr:ext cx="599010" cy="259045"/>
    <xdr:sp macro="" textlink="">
      <xdr:nvSpPr>
        <xdr:cNvPr id="151" name="テキスト ボックス 150"/>
        <xdr:cNvSpPr txBox="1"/>
      </xdr:nvSpPr>
      <xdr:spPr>
        <a:xfrm>
          <a:off x="830795" y="1004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86258</xdr:rowOff>
    </xdr:from>
    <xdr:to>
      <xdr:col>24</xdr:col>
      <xdr:colOff>63500</xdr:colOff>
      <xdr:row>78</xdr:row>
      <xdr:rowOff>88529</xdr:rowOff>
    </xdr:to>
    <xdr:cxnSp macro="">
      <xdr:nvCxnSpPr>
        <xdr:cNvPr id="182" name="直線コネクタ 181"/>
        <xdr:cNvCxnSpPr/>
      </xdr:nvCxnSpPr>
      <xdr:spPr>
        <a:xfrm flipV="1">
          <a:off x="3797300" y="13459358"/>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21822</xdr:rowOff>
    </xdr:from>
    <xdr:to>
      <xdr:col>19</xdr:col>
      <xdr:colOff>177800</xdr:colOff>
      <xdr:row>78</xdr:row>
      <xdr:rowOff>88529</xdr:rowOff>
    </xdr:to>
    <xdr:cxnSp macro="">
      <xdr:nvCxnSpPr>
        <xdr:cNvPr id="185" name="直線コネクタ 184"/>
        <xdr:cNvCxnSpPr/>
      </xdr:nvCxnSpPr>
      <xdr:spPr>
        <a:xfrm>
          <a:off x="2908300" y="13394922"/>
          <a:ext cx="889000" cy="6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7" name="テキスト ボックス 186"/>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153780</xdr:rowOff>
    </xdr:from>
    <xdr:to>
      <xdr:col>15</xdr:col>
      <xdr:colOff>50800</xdr:colOff>
      <xdr:row>78</xdr:row>
      <xdr:rowOff>21822</xdr:rowOff>
    </xdr:to>
    <xdr:cxnSp macro="">
      <xdr:nvCxnSpPr>
        <xdr:cNvPr id="188" name="直線コネクタ 187"/>
        <xdr:cNvCxnSpPr/>
      </xdr:nvCxnSpPr>
      <xdr:spPr>
        <a:xfrm>
          <a:off x="2019300" y="13355430"/>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165182</xdr:rowOff>
    </xdr:from>
    <xdr:to>
      <xdr:col>15</xdr:col>
      <xdr:colOff>101600</xdr:colOff>
      <xdr:row>78</xdr:row>
      <xdr:rowOff>95332</xdr:rowOff>
    </xdr:to>
    <xdr:sp macro="" textlink="">
      <xdr:nvSpPr>
        <xdr:cNvPr id="189" name="フローチャート: 判断 188"/>
        <xdr:cNvSpPr/>
      </xdr:nvSpPr>
      <xdr:spPr>
        <a:xfrm>
          <a:off x="2857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86459</xdr:rowOff>
    </xdr:from>
    <xdr:ext cx="599010" cy="259045"/>
    <xdr:sp macro="" textlink="">
      <xdr:nvSpPr>
        <xdr:cNvPr id="190" name="テキスト ボックス 189"/>
        <xdr:cNvSpPr txBox="1"/>
      </xdr:nvSpPr>
      <xdr:spPr>
        <a:xfrm>
          <a:off x="2608795" y="13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153780</xdr:rowOff>
    </xdr:from>
    <xdr:to>
      <xdr:col>10</xdr:col>
      <xdr:colOff>114300</xdr:colOff>
      <xdr:row>78</xdr:row>
      <xdr:rowOff>95929</xdr:rowOff>
    </xdr:to>
    <xdr:cxnSp macro="">
      <xdr:nvCxnSpPr>
        <xdr:cNvPr id="191" name="直線コネクタ 190"/>
        <xdr:cNvCxnSpPr/>
      </xdr:nvCxnSpPr>
      <xdr:spPr>
        <a:xfrm flipV="1">
          <a:off x="1130300" y="13355430"/>
          <a:ext cx="889000" cy="11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166864</xdr:rowOff>
    </xdr:from>
    <xdr:to>
      <xdr:col>10</xdr:col>
      <xdr:colOff>165100</xdr:colOff>
      <xdr:row>78</xdr:row>
      <xdr:rowOff>97014</xdr:rowOff>
    </xdr:to>
    <xdr:sp macro="" textlink="">
      <xdr:nvSpPr>
        <xdr:cNvPr id="192" name="フローチャート: 判断 191"/>
        <xdr:cNvSpPr/>
      </xdr:nvSpPr>
      <xdr:spPr>
        <a:xfrm>
          <a:off x="1968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88141</xdr:rowOff>
    </xdr:from>
    <xdr:ext cx="599010" cy="259045"/>
    <xdr:sp macro="" textlink="">
      <xdr:nvSpPr>
        <xdr:cNvPr id="193" name="テキスト ボックス 192"/>
        <xdr:cNvSpPr txBox="1"/>
      </xdr:nvSpPr>
      <xdr:spPr>
        <a:xfrm>
          <a:off x="1719795" y="134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11033</xdr:rowOff>
    </xdr:from>
    <xdr:to>
      <xdr:col>6</xdr:col>
      <xdr:colOff>38100</xdr:colOff>
      <xdr:row>78</xdr:row>
      <xdr:rowOff>112633</xdr:rowOff>
    </xdr:to>
    <xdr:sp macro="" textlink="">
      <xdr:nvSpPr>
        <xdr:cNvPr id="194" name="フローチャート: 判断 193"/>
        <xdr:cNvSpPr/>
      </xdr:nvSpPr>
      <xdr:spPr>
        <a:xfrm>
          <a:off x="1079500" y="1338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129160</xdr:rowOff>
    </xdr:from>
    <xdr:ext cx="599010" cy="259045"/>
    <xdr:sp macro="" textlink="">
      <xdr:nvSpPr>
        <xdr:cNvPr id="195" name="テキスト ボックス 194"/>
        <xdr:cNvSpPr txBox="1"/>
      </xdr:nvSpPr>
      <xdr:spPr>
        <a:xfrm>
          <a:off x="830795" y="1315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35458</xdr:rowOff>
    </xdr:from>
    <xdr:to>
      <xdr:col>24</xdr:col>
      <xdr:colOff>114300</xdr:colOff>
      <xdr:row>78</xdr:row>
      <xdr:rowOff>137058</xdr:rowOff>
    </xdr:to>
    <xdr:sp macro="" textlink="">
      <xdr:nvSpPr>
        <xdr:cNvPr id="201" name="楕円 200"/>
        <xdr:cNvSpPr/>
      </xdr:nvSpPr>
      <xdr:spPr>
        <a:xfrm>
          <a:off x="4584700" y="134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155958</xdr:rowOff>
    </xdr:from>
    <xdr:ext cx="599010" cy="259045"/>
    <xdr:sp macro="" textlink="">
      <xdr:nvSpPr>
        <xdr:cNvPr id="202" name="民生費該当値テキスト"/>
        <xdr:cNvSpPr txBox="1"/>
      </xdr:nvSpPr>
      <xdr:spPr>
        <a:xfrm>
          <a:off x="4686300" y="133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37729</xdr:rowOff>
    </xdr:from>
    <xdr:to>
      <xdr:col>20</xdr:col>
      <xdr:colOff>38100</xdr:colOff>
      <xdr:row>78</xdr:row>
      <xdr:rowOff>139329</xdr:rowOff>
    </xdr:to>
    <xdr:sp macro="" textlink="">
      <xdr:nvSpPr>
        <xdr:cNvPr id="203" name="楕円 202"/>
        <xdr:cNvSpPr/>
      </xdr:nvSpPr>
      <xdr:spPr>
        <a:xfrm>
          <a:off x="3746500" y="134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130456</xdr:rowOff>
    </xdr:from>
    <xdr:ext cx="599010" cy="259045"/>
    <xdr:sp macro="" textlink="">
      <xdr:nvSpPr>
        <xdr:cNvPr id="204" name="テキスト ボックス 203"/>
        <xdr:cNvSpPr txBox="1"/>
      </xdr:nvSpPr>
      <xdr:spPr>
        <a:xfrm>
          <a:off x="3497795" y="135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142472</xdr:rowOff>
    </xdr:from>
    <xdr:to>
      <xdr:col>15</xdr:col>
      <xdr:colOff>101600</xdr:colOff>
      <xdr:row>78</xdr:row>
      <xdr:rowOff>72622</xdr:rowOff>
    </xdr:to>
    <xdr:sp macro="" textlink="">
      <xdr:nvSpPr>
        <xdr:cNvPr id="205" name="楕円 204"/>
        <xdr:cNvSpPr/>
      </xdr:nvSpPr>
      <xdr:spPr>
        <a:xfrm>
          <a:off x="2857500" y="133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89149</xdr:rowOff>
    </xdr:from>
    <xdr:ext cx="599010" cy="259045"/>
    <xdr:sp macro="" textlink="">
      <xdr:nvSpPr>
        <xdr:cNvPr id="206" name="テキスト ボックス 205"/>
        <xdr:cNvSpPr txBox="1"/>
      </xdr:nvSpPr>
      <xdr:spPr>
        <a:xfrm>
          <a:off x="2608795" y="131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102980</xdr:rowOff>
    </xdr:from>
    <xdr:to>
      <xdr:col>10</xdr:col>
      <xdr:colOff>165100</xdr:colOff>
      <xdr:row>78</xdr:row>
      <xdr:rowOff>33130</xdr:rowOff>
    </xdr:to>
    <xdr:sp macro="" textlink="">
      <xdr:nvSpPr>
        <xdr:cNvPr id="207" name="楕円 206"/>
        <xdr:cNvSpPr/>
      </xdr:nvSpPr>
      <xdr:spPr>
        <a:xfrm>
          <a:off x="1968500" y="1330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49657</xdr:rowOff>
    </xdr:from>
    <xdr:ext cx="599010" cy="259045"/>
    <xdr:sp macro="" textlink="">
      <xdr:nvSpPr>
        <xdr:cNvPr id="208" name="テキスト ボックス 207"/>
        <xdr:cNvSpPr txBox="1"/>
      </xdr:nvSpPr>
      <xdr:spPr>
        <a:xfrm>
          <a:off x="1719795" y="130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45129</xdr:rowOff>
    </xdr:from>
    <xdr:to>
      <xdr:col>6</xdr:col>
      <xdr:colOff>38100</xdr:colOff>
      <xdr:row>78</xdr:row>
      <xdr:rowOff>146729</xdr:rowOff>
    </xdr:to>
    <xdr:sp macro="" textlink="">
      <xdr:nvSpPr>
        <xdr:cNvPr id="209" name="楕円 208"/>
        <xdr:cNvSpPr/>
      </xdr:nvSpPr>
      <xdr:spPr>
        <a:xfrm>
          <a:off x="1079500" y="134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137856</xdr:rowOff>
    </xdr:from>
    <xdr:ext cx="599010" cy="259045"/>
    <xdr:sp macro="" textlink="">
      <xdr:nvSpPr>
        <xdr:cNvPr id="210" name="テキスト ボックス 209"/>
        <xdr:cNvSpPr txBox="1"/>
      </xdr:nvSpPr>
      <xdr:spPr>
        <a:xfrm>
          <a:off x="830795" y="1351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76414</xdr:rowOff>
    </xdr:from>
    <xdr:to>
      <xdr:col>24</xdr:col>
      <xdr:colOff>63500</xdr:colOff>
      <xdr:row>97</xdr:row>
      <xdr:rowOff>79583</xdr:rowOff>
    </xdr:to>
    <xdr:cxnSp macro="">
      <xdr:nvCxnSpPr>
        <xdr:cNvPr id="237" name="直線コネクタ 236"/>
        <xdr:cNvCxnSpPr/>
      </xdr:nvCxnSpPr>
      <xdr:spPr>
        <a:xfrm>
          <a:off x="3797300" y="16707064"/>
          <a:ext cx="8382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8"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76414</xdr:rowOff>
    </xdr:from>
    <xdr:to>
      <xdr:col>19</xdr:col>
      <xdr:colOff>177800</xdr:colOff>
      <xdr:row>97</xdr:row>
      <xdr:rowOff>87712</xdr:rowOff>
    </xdr:to>
    <xdr:cxnSp macro="">
      <xdr:nvCxnSpPr>
        <xdr:cNvPr id="240" name="直線コネクタ 239"/>
        <xdr:cNvCxnSpPr/>
      </xdr:nvCxnSpPr>
      <xdr:spPr>
        <a:xfrm flipV="1">
          <a:off x="2908300" y="16707064"/>
          <a:ext cx="889000" cy="1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42" name="テキスト ボックス 241"/>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87712</xdr:rowOff>
    </xdr:from>
    <xdr:to>
      <xdr:col>15</xdr:col>
      <xdr:colOff>50800</xdr:colOff>
      <xdr:row>97</xdr:row>
      <xdr:rowOff>93628</xdr:rowOff>
    </xdr:to>
    <xdr:cxnSp macro="">
      <xdr:nvCxnSpPr>
        <xdr:cNvPr id="243" name="直線コネクタ 242"/>
        <xdr:cNvCxnSpPr/>
      </xdr:nvCxnSpPr>
      <xdr:spPr>
        <a:xfrm flipV="1">
          <a:off x="2019300" y="16718362"/>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135023</xdr:rowOff>
    </xdr:from>
    <xdr:to>
      <xdr:col>15</xdr:col>
      <xdr:colOff>101600</xdr:colOff>
      <xdr:row>96</xdr:row>
      <xdr:rowOff>65173</xdr:rowOff>
    </xdr:to>
    <xdr:sp macro="" textlink="">
      <xdr:nvSpPr>
        <xdr:cNvPr id="244" name="フローチャート: 判断 243"/>
        <xdr:cNvSpPr/>
      </xdr:nvSpPr>
      <xdr:spPr>
        <a:xfrm>
          <a:off x="2857500" y="1642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81700</xdr:rowOff>
    </xdr:from>
    <xdr:ext cx="599010" cy="259045"/>
    <xdr:sp macro="" textlink="">
      <xdr:nvSpPr>
        <xdr:cNvPr id="245" name="テキスト ボックス 244"/>
        <xdr:cNvSpPr txBox="1"/>
      </xdr:nvSpPr>
      <xdr:spPr>
        <a:xfrm>
          <a:off x="2608795" y="1619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93628</xdr:rowOff>
    </xdr:from>
    <xdr:to>
      <xdr:col>10</xdr:col>
      <xdr:colOff>114300</xdr:colOff>
      <xdr:row>97</xdr:row>
      <xdr:rowOff>113461</xdr:rowOff>
    </xdr:to>
    <xdr:cxnSp macro="">
      <xdr:nvCxnSpPr>
        <xdr:cNvPr id="246" name="直線コネクタ 245"/>
        <xdr:cNvCxnSpPr/>
      </xdr:nvCxnSpPr>
      <xdr:spPr>
        <a:xfrm flipV="1">
          <a:off x="1130300" y="16724278"/>
          <a:ext cx="8890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116849</xdr:rowOff>
    </xdr:from>
    <xdr:to>
      <xdr:col>10</xdr:col>
      <xdr:colOff>165100</xdr:colOff>
      <xdr:row>96</xdr:row>
      <xdr:rowOff>46999</xdr:rowOff>
    </xdr:to>
    <xdr:sp macro="" textlink="">
      <xdr:nvSpPr>
        <xdr:cNvPr id="247" name="フローチャート: 判断 246"/>
        <xdr:cNvSpPr/>
      </xdr:nvSpPr>
      <xdr:spPr>
        <a:xfrm>
          <a:off x="1968500" y="164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63526</xdr:rowOff>
    </xdr:from>
    <xdr:ext cx="599010" cy="259045"/>
    <xdr:sp macro="" textlink="">
      <xdr:nvSpPr>
        <xdr:cNvPr id="248" name="テキスト ボックス 247"/>
        <xdr:cNvSpPr txBox="1"/>
      </xdr:nvSpPr>
      <xdr:spPr>
        <a:xfrm>
          <a:off x="1719795" y="161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139475</xdr:rowOff>
    </xdr:from>
    <xdr:to>
      <xdr:col>6</xdr:col>
      <xdr:colOff>38100</xdr:colOff>
      <xdr:row>96</xdr:row>
      <xdr:rowOff>69625</xdr:rowOff>
    </xdr:to>
    <xdr:sp macro="" textlink="">
      <xdr:nvSpPr>
        <xdr:cNvPr id="249" name="フローチャート: 判断 248"/>
        <xdr:cNvSpPr/>
      </xdr:nvSpPr>
      <xdr:spPr>
        <a:xfrm>
          <a:off x="1079500" y="1642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86152</xdr:rowOff>
    </xdr:from>
    <xdr:ext cx="599010" cy="259045"/>
    <xdr:sp macro="" textlink="">
      <xdr:nvSpPr>
        <xdr:cNvPr id="250" name="テキスト ボックス 249"/>
        <xdr:cNvSpPr txBox="1"/>
      </xdr:nvSpPr>
      <xdr:spPr>
        <a:xfrm>
          <a:off x="830795" y="16202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28783</xdr:rowOff>
    </xdr:from>
    <xdr:to>
      <xdr:col>24</xdr:col>
      <xdr:colOff>114300</xdr:colOff>
      <xdr:row>97</xdr:row>
      <xdr:rowOff>130383</xdr:rowOff>
    </xdr:to>
    <xdr:sp macro="" textlink="">
      <xdr:nvSpPr>
        <xdr:cNvPr id="256" name="楕円 255"/>
        <xdr:cNvSpPr/>
      </xdr:nvSpPr>
      <xdr:spPr>
        <a:xfrm>
          <a:off x="4584700" y="166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115160</xdr:rowOff>
    </xdr:from>
    <xdr:ext cx="534377" cy="259045"/>
    <xdr:sp macro="" textlink="">
      <xdr:nvSpPr>
        <xdr:cNvPr id="257" name="衛生費該当値テキスト"/>
        <xdr:cNvSpPr txBox="1"/>
      </xdr:nvSpPr>
      <xdr:spPr>
        <a:xfrm>
          <a:off x="4686300"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25614</xdr:rowOff>
    </xdr:from>
    <xdr:to>
      <xdr:col>20</xdr:col>
      <xdr:colOff>38100</xdr:colOff>
      <xdr:row>97</xdr:row>
      <xdr:rowOff>127214</xdr:rowOff>
    </xdr:to>
    <xdr:sp macro="" textlink="">
      <xdr:nvSpPr>
        <xdr:cNvPr id="258" name="楕円 257"/>
        <xdr:cNvSpPr/>
      </xdr:nvSpPr>
      <xdr:spPr>
        <a:xfrm>
          <a:off x="3746500" y="1665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118341</xdr:rowOff>
    </xdr:from>
    <xdr:ext cx="534377" cy="259045"/>
    <xdr:sp macro="" textlink="">
      <xdr:nvSpPr>
        <xdr:cNvPr id="259" name="テキスト ボックス 258"/>
        <xdr:cNvSpPr txBox="1"/>
      </xdr:nvSpPr>
      <xdr:spPr>
        <a:xfrm>
          <a:off x="3530111" y="167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36912</xdr:rowOff>
    </xdr:from>
    <xdr:to>
      <xdr:col>15</xdr:col>
      <xdr:colOff>101600</xdr:colOff>
      <xdr:row>97</xdr:row>
      <xdr:rowOff>138512</xdr:rowOff>
    </xdr:to>
    <xdr:sp macro="" textlink="">
      <xdr:nvSpPr>
        <xdr:cNvPr id="260" name="楕円 259"/>
        <xdr:cNvSpPr/>
      </xdr:nvSpPr>
      <xdr:spPr>
        <a:xfrm>
          <a:off x="2857500" y="166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129639</xdr:rowOff>
    </xdr:from>
    <xdr:ext cx="534377" cy="259045"/>
    <xdr:sp macro="" textlink="">
      <xdr:nvSpPr>
        <xdr:cNvPr id="261" name="テキスト ボックス 260"/>
        <xdr:cNvSpPr txBox="1"/>
      </xdr:nvSpPr>
      <xdr:spPr>
        <a:xfrm>
          <a:off x="2641111" y="1676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42828</xdr:rowOff>
    </xdr:from>
    <xdr:to>
      <xdr:col>10</xdr:col>
      <xdr:colOff>165100</xdr:colOff>
      <xdr:row>97</xdr:row>
      <xdr:rowOff>144428</xdr:rowOff>
    </xdr:to>
    <xdr:sp macro="" textlink="">
      <xdr:nvSpPr>
        <xdr:cNvPr id="262" name="楕円 261"/>
        <xdr:cNvSpPr/>
      </xdr:nvSpPr>
      <xdr:spPr>
        <a:xfrm>
          <a:off x="1968500" y="16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135555</xdr:rowOff>
    </xdr:from>
    <xdr:ext cx="534377" cy="259045"/>
    <xdr:sp macro="" textlink="">
      <xdr:nvSpPr>
        <xdr:cNvPr id="263" name="テキスト ボックス 262"/>
        <xdr:cNvSpPr txBox="1"/>
      </xdr:nvSpPr>
      <xdr:spPr>
        <a:xfrm>
          <a:off x="1752111" y="1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62661</xdr:rowOff>
    </xdr:from>
    <xdr:to>
      <xdr:col>6</xdr:col>
      <xdr:colOff>38100</xdr:colOff>
      <xdr:row>97</xdr:row>
      <xdr:rowOff>164261</xdr:rowOff>
    </xdr:to>
    <xdr:sp macro="" textlink="">
      <xdr:nvSpPr>
        <xdr:cNvPr id="264" name="楕円 263"/>
        <xdr:cNvSpPr/>
      </xdr:nvSpPr>
      <xdr:spPr>
        <a:xfrm>
          <a:off x="10795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155388</xdr:rowOff>
    </xdr:from>
    <xdr:ext cx="534377" cy="259045"/>
    <xdr:sp macro="" textlink="">
      <xdr:nvSpPr>
        <xdr:cNvPr id="265" name="テキスト ボックス 264"/>
        <xdr:cNvSpPr txBox="1"/>
      </xdr:nvSpPr>
      <xdr:spPr>
        <a:xfrm>
          <a:off x="863111" y="167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58529</xdr:rowOff>
    </xdr:from>
    <xdr:to>
      <xdr:col>46</xdr:col>
      <xdr:colOff>38100</xdr:colOff>
      <xdr:row>38</xdr:row>
      <xdr:rowOff>160129</xdr:rowOff>
    </xdr:to>
    <xdr:sp macro="" textlink="">
      <xdr:nvSpPr>
        <xdr:cNvPr id="303" name="フローチャート: 判断 302"/>
        <xdr:cNvSpPr/>
      </xdr:nvSpPr>
      <xdr:spPr>
        <a:xfrm>
          <a:off x="8699500" y="65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5206</xdr:rowOff>
    </xdr:from>
    <xdr:ext cx="378565" cy="259045"/>
    <xdr:sp macro="" textlink="">
      <xdr:nvSpPr>
        <xdr:cNvPr id="304" name="テキスト ボックス 303"/>
        <xdr:cNvSpPr txBox="1"/>
      </xdr:nvSpPr>
      <xdr:spPr>
        <a:xfrm>
          <a:off x="8561017" y="6348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104739</xdr:rowOff>
    </xdr:from>
    <xdr:to>
      <xdr:col>41</xdr:col>
      <xdr:colOff>101600</xdr:colOff>
      <xdr:row>37</xdr:row>
      <xdr:rowOff>34889</xdr:rowOff>
    </xdr:to>
    <xdr:sp macro="" textlink="">
      <xdr:nvSpPr>
        <xdr:cNvPr id="306" name="フローチャート: 判断 305"/>
        <xdr:cNvSpPr/>
      </xdr:nvSpPr>
      <xdr:spPr>
        <a:xfrm>
          <a:off x="7810500" y="627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51416</xdr:rowOff>
    </xdr:from>
    <xdr:ext cx="469744" cy="259045"/>
    <xdr:sp macro="" textlink="">
      <xdr:nvSpPr>
        <xdr:cNvPr id="307" name="テキスト ボックス 306"/>
        <xdr:cNvSpPr txBox="1"/>
      </xdr:nvSpPr>
      <xdr:spPr>
        <a:xfrm>
          <a:off x="7626428" y="605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25872</xdr:rowOff>
    </xdr:from>
    <xdr:to>
      <xdr:col>36</xdr:col>
      <xdr:colOff>165100</xdr:colOff>
      <xdr:row>35</xdr:row>
      <xdr:rowOff>127472</xdr:rowOff>
    </xdr:to>
    <xdr:sp macro="" textlink="">
      <xdr:nvSpPr>
        <xdr:cNvPr id="308" name="フローチャート: 判断 307"/>
        <xdr:cNvSpPr/>
      </xdr:nvSpPr>
      <xdr:spPr>
        <a:xfrm>
          <a:off x="6921500" y="60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143999</xdr:rowOff>
    </xdr:from>
    <xdr:ext cx="469744" cy="259045"/>
    <xdr:sp macro="" textlink="">
      <xdr:nvSpPr>
        <xdr:cNvPr id="309" name="テキスト ボックス 308"/>
        <xdr:cNvSpPr txBox="1"/>
      </xdr:nvSpPr>
      <xdr:spPr>
        <a:xfrm>
          <a:off x="6737428" y="580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5" name="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7" name="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8" name="テキスト ボックス 317"/>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9" name="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0" name="テキスト ボックス 319"/>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1" name="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2" name="テキスト ボックス 321"/>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3" name="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4" name="テキスト ボックス 323"/>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124858</xdr:rowOff>
    </xdr:from>
    <xdr:to>
      <xdr:col>55</xdr:col>
      <xdr:colOff>0</xdr:colOff>
      <xdr:row>57</xdr:row>
      <xdr:rowOff>129054</xdr:rowOff>
    </xdr:to>
    <xdr:cxnSp macro="">
      <xdr:nvCxnSpPr>
        <xdr:cNvPr id="349" name="直線コネクタ 348"/>
        <xdr:cNvCxnSpPr/>
      </xdr:nvCxnSpPr>
      <xdr:spPr>
        <a:xfrm flipV="1">
          <a:off x="9639300" y="9897508"/>
          <a:ext cx="8382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61951</xdr:rowOff>
    </xdr:from>
    <xdr:ext cx="599010" cy="259045"/>
    <xdr:sp macro="" textlink="">
      <xdr:nvSpPr>
        <xdr:cNvPr id="350" name="農林水産業費平均値テキスト"/>
        <xdr:cNvSpPr txBox="1"/>
      </xdr:nvSpPr>
      <xdr:spPr>
        <a:xfrm>
          <a:off x="10528300" y="9834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123806</xdr:rowOff>
    </xdr:from>
    <xdr:to>
      <xdr:col>50</xdr:col>
      <xdr:colOff>114300</xdr:colOff>
      <xdr:row>57</xdr:row>
      <xdr:rowOff>129054</xdr:rowOff>
    </xdr:to>
    <xdr:cxnSp macro="">
      <xdr:nvCxnSpPr>
        <xdr:cNvPr id="352" name="直線コネクタ 351"/>
        <xdr:cNvCxnSpPr/>
      </xdr:nvCxnSpPr>
      <xdr:spPr>
        <a:xfrm>
          <a:off x="8750300" y="9896456"/>
          <a:ext cx="889000" cy="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8716</xdr:rowOff>
    </xdr:from>
    <xdr:ext cx="599010" cy="259045"/>
    <xdr:sp macro="" textlink="">
      <xdr:nvSpPr>
        <xdr:cNvPr id="354" name="テキスト ボックス 353"/>
        <xdr:cNvSpPr txBox="1"/>
      </xdr:nvSpPr>
      <xdr:spPr>
        <a:xfrm>
          <a:off x="9339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123806</xdr:rowOff>
    </xdr:from>
    <xdr:to>
      <xdr:col>45</xdr:col>
      <xdr:colOff>177800</xdr:colOff>
      <xdr:row>57</xdr:row>
      <xdr:rowOff>131604</xdr:rowOff>
    </xdr:to>
    <xdr:cxnSp macro="">
      <xdr:nvCxnSpPr>
        <xdr:cNvPr id="355" name="直線コネクタ 354"/>
        <xdr:cNvCxnSpPr/>
      </xdr:nvCxnSpPr>
      <xdr:spPr>
        <a:xfrm flipV="1">
          <a:off x="7861300" y="9896456"/>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56766</xdr:rowOff>
    </xdr:from>
    <xdr:to>
      <xdr:col>46</xdr:col>
      <xdr:colOff>38100</xdr:colOff>
      <xdr:row>57</xdr:row>
      <xdr:rowOff>158366</xdr:rowOff>
    </xdr:to>
    <xdr:sp macro="" textlink="">
      <xdr:nvSpPr>
        <xdr:cNvPr id="356" name="フローチャート: 判断 355"/>
        <xdr:cNvSpPr/>
      </xdr:nvSpPr>
      <xdr:spPr>
        <a:xfrm>
          <a:off x="8699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3443</xdr:rowOff>
    </xdr:from>
    <xdr:ext cx="599010" cy="259045"/>
    <xdr:sp macro="" textlink="">
      <xdr:nvSpPr>
        <xdr:cNvPr id="357" name="テキスト ボックス 356"/>
        <xdr:cNvSpPr txBox="1"/>
      </xdr:nvSpPr>
      <xdr:spPr>
        <a:xfrm>
          <a:off x="8450795" y="96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131604</xdr:rowOff>
    </xdr:from>
    <xdr:to>
      <xdr:col>41</xdr:col>
      <xdr:colOff>50800</xdr:colOff>
      <xdr:row>57</xdr:row>
      <xdr:rowOff>150726</xdr:rowOff>
    </xdr:to>
    <xdr:cxnSp macro="">
      <xdr:nvCxnSpPr>
        <xdr:cNvPr id="358" name="直線コネクタ 357"/>
        <xdr:cNvCxnSpPr/>
      </xdr:nvCxnSpPr>
      <xdr:spPr>
        <a:xfrm flipV="1">
          <a:off x="6972300" y="9904254"/>
          <a:ext cx="88900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48463</xdr:rowOff>
    </xdr:from>
    <xdr:to>
      <xdr:col>41</xdr:col>
      <xdr:colOff>101600</xdr:colOff>
      <xdr:row>57</xdr:row>
      <xdr:rowOff>150063</xdr:rowOff>
    </xdr:to>
    <xdr:sp macro="" textlink="">
      <xdr:nvSpPr>
        <xdr:cNvPr id="359" name="フローチャート: 判断 358"/>
        <xdr:cNvSpPr/>
      </xdr:nvSpPr>
      <xdr:spPr>
        <a:xfrm>
          <a:off x="7810500" y="982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166590</xdr:rowOff>
    </xdr:from>
    <xdr:ext cx="599010" cy="259045"/>
    <xdr:sp macro="" textlink="">
      <xdr:nvSpPr>
        <xdr:cNvPr id="360" name="テキスト ボックス 359"/>
        <xdr:cNvSpPr txBox="1"/>
      </xdr:nvSpPr>
      <xdr:spPr>
        <a:xfrm>
          <a:off x="7561795" y="95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45532</xdr:rowOff>
    </xdr:from>
    <xdr:to>
      <xdr:col>36</xdr:col>
      <xdr:colOff>165100</xdr:colOff>
      <xdr:row>57</xdr:row>
      <xdr:rowOff>147132</xdr:rowOff>
    </xdr:to>
    <xdr:sp macro="" textlink="">
      <xdr:nvSpPr>
        <xdr:cNvPr id="361" name="フローチャート: 判断 360"/>
        <xdr:cNvSpPr/>
      </xdr:nvSpPr>
      <xdr:spPr>
        <a:xfrm>
          <a:off x="6921500" y="981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163659</xdr:rowOff>
    </xdr:from>
    <xdr:ext cx="599010" cy="259045"/>
    <xdr:sp macro="" textlink="">
      <xdr:nvSpPr>
        <xdr:cNvPr id="362" name="テキスト ボックス 361"/>
        <xdr:cNvSpPr txBox="1"/>
      </xdr:nvSpPr>
      <xdr:spPr>
        <a:xfrm>
          <a:off x="6672795" y="95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74058</xdr:rowOff>
    </xdr:from>
    <xdr:to>
      <xdr:col>55</xdr:col>
      <xdr:colOff>50800</xdr:colOff>
      <xdr:row>58</xdr:row>
      <xdr:rowOff>4208</xdr:rowOff>
    </xdr:to>
    <xdr:sp macro="" textlink="">
      <xdr:nvSpPr>
        <xdr:cNvPr id="368" name="楕円 367"/>
        <xdr:cNvSpPr/>
      </xdr:nvSpPr>
      <xdr:spPr>
        <a:xfrm>
          <a:off x="10426700" y="98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33435</xdr:rowOff>
    </xdr:from>
    <xdr:ext cx="599010" cy="259045"/>
    <xdr:sp macro="" textlink="">
      <xdr:nvSpPr>
        <xdr:cNvPr id="369" name="農林水産業費該当値テキスト"/>
        <xdr:cNvSpPr txBox="1"/>
      </xdr:nvSpPr>
      <xdr:spPr>
        <a:xfrm>
          <a:off x="10528300" y="963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78254</xdr:rowOff>
    </xdr:from>
    <xdr:to>
      <xdr:col>50</xdr:col>
      <xdr:colOff>165100</xdr:colOff>
      <xdr:row>58</xdr:row>
      <xdr:rowOff>8404</xdr:rowOff>
    </xdr:to>
    <xdr:sp macro="" textlink="">
      <xdr:nvSpPr>
        <xdr:cNvPr id="370" name="楕円 369"/>
        <xdr:cNvSpPr/>
      </xdr:nvSpPr>
      <xdr:spPr>
        <a:xfrm>
          <a:off x="9588500" y="985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24931</xdr:rowOff>
    </xdr:from>
    <xdr:ext cx="599010" cy="259045"/>
    <xdr:sp macro="" textlink="">
      <xdr:nvSpPr>
        <xdr:cNvPr id="371" name="テキスト ボックス 370"/>
        <xdr:cNvSpPr txBox="1"/>
      </xdr:nvSpPr>
      <xdr:spPr>
        <a:xfrm>
          <a:off x="9339795" y="96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73006</xdr:rowOff>
    </xdr:from>
    <xdr:to>
      <xdr:col>46</xdr:col>
      <xdr:colOff>38100</xdr:colOff>
      <xdr:row>58</xdr:row>
      <xdr:rowOff>3156</xdr:rowOff>
    </xdr:to>
    <xdr:sp macro="" textlink="">
      <xdr:nvSpPr>
        <xdr:cNvPr id="372" name="楕円 371"/>
        <xdr:cNvSpPr/>
      </xdr:nvSpPr>
      <xdr:spPr>
        <a:xfrm>
          <a:off x="8699500" y="98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165733</xdr:rowOff>
    </xdr:from>
    <xdr:ext cx="599010" cy="259045"/>
    <xdr:sp macro="" textlink="">
      <xdr:nvSpPr>
        <xdr:cNvPr id="373" name="テキスト ボックス 372"/>
        <xdr:cNvSpPr txBox="1"/>
      </xdr:nvSpPr>
      <xdr:spPr>
        <a:xfrm>
          <a:off x="8450795" y="993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80804</xdr:rowOff>
    </xdr:from>
    <xdr:to>
      <xdr:col>41</xdr:col>
      <xdr:colOff>101600</xdr:colOff>
      <xdr:row>58</xdr:row>
      <xdr:rowOff>10954</xdr:rowOff>
    </xdr:to>
    <xdr:sp macro="" textlink="">
      <xdr:nvSpPr>
        <xdr:cNvPr id="374" name="楕円 373"/>
        <xdr:cNvSpPr/>
      </xdr:nvSpPr>
      <xdr:spPr>
        <a:xfrm>
          <a:off x="7810500" y="98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2081</xdr:rowOff>
    </xdr:from>
    <xdr:ext cx="599010" cy="259045"/>
    <xdr:sp macro="" textlink="">
      <xdr:nvSpPr>
        <xdr:cNvPr id="375" name="テキスト ボックス 374"/>
        <xdr:cNvSpPr txBox="1"/>
      </xdr:nvSpPr>
      <xdr:spPr>
        <a:xfrm>
          <a:off x="7561795" y="994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99926</xdr:rowOff>
    </xdr:from>
    <xdr:to>
      <xdr:col>36</xdr:col>
      <xdr:colOff>165100</xdr:colOff>
      <xdr:row>58</xdr:row>
      <xdr:rowOff>30076</xdr:rowOff>
    </xdr:to>
    <xdr:sp macro="" textlink="">
      <xdr:nvSpPr>
        <xdr:cNvPr id="376" name="楕円 375"/>
        <xdr:cNvSpPr/>
      </xdr:nvSpPr>
      <xdr:spPr>
        <a:xfrm>
          <a:off x="6921500" y="987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21203</xdr:rowOff>
    </xdr:from>
    <xdr:ext cx="534377" cy="259045"/>
    <xdr:sp macro="" textlink="">
      <xdr:nvSpPr>
        <xdr:cNvPr id="377" name="テキスト ボックス 376"/>
        <xdr:cNvSpPr txBox="1"/>
      </xdr:nvSpPr>
      <xdr:spPr>
        <a:xfrm>
          <a:off x="6705111" y="99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163695</xdr:rowOff>
    </xdr:from>
    <xdr:to>
      <xdr:col>55</xdr:col>
      <xdr:colOff>0</xdr:colOff>
      <xdr:row>77</xdr:row>
      <xdr:rowOff>171236</xdr:rowOff>
    </xdr:to>
    <xdr:cxnSp macro="">
      <xdr:nvCxnSpPr>
        <xdr:cNvPr id="406" name="直線コネクタ 405"/>
        <xdr:cNvCxnSpPr/>
      </xdr:nvCxnSpPr>
      <xdr:spPr>
        <a:xfrm>
          <a:off x="9639300" y="13365345"/>
          <a:ext cx="8382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163695</xdr:rowOff>
    </xdr:from>
    <xdr:to>
      <xdr:col>50</xdr:col>
      <xdr:colOff>114300</xdr:colOff>
      <xdr:row>78</xdr:row>
      <xdr:rowOff>35688</xdr:rowOff>
    </xdr:to>
    <xdr:cxnSp macro="">
      <xdr:nvCxnSpPr>
        <xdr:cNvPr id="409" name="直線コネクタ 408"/>
        <xdr:cNvCxnSpPr/>
      </xdr:nvCxnSpPr>
      <xdr:spPr>
        <a:xfrm flipV="1">
          <a:off x="8750300" y="13365345"/>
          <a:ext cx="889000" cy="4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94287</xdr:rowOff>
    </xdr:from>
    <xdr:ext cx="534377" cy="259045"/>
    <xdr:sp macro="" textlink="">
      <xdr:nvSpPr>
        <xdr:cNvPr id="411" name="テキスト ボックス 410"/>
        <xdr:cNvSpPr txBox="1"/>
      </xdr:nvSpPr>
      <xdr:spPr>
        <a:xfrm>
          <a:off x="9372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160621</xdr:rowOff>
    </xdr:from>
    <xdr:to>
      <xdr:col>45</xdr:col>
      <xdr:colOff>177800</xdr:colOff>
      <xdr:row>78</xdr:row>
      <xdr:rowOff>35688</xdr:rowOff>
    </xdr:to>
    <xdr:cxnSp macro="">
      <xdr:nvCxnSpPr>
        <xdr:cNvPr id="412" name="直線コネクタ 411"/>
        <xdr:cNvCxnSpPr/>
      </xdr:nvCxnSpPr>
      <xdr:spPr>
        <a:xfrm>
          <a:off x="7861300" y="13362271"/>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152958</xdr:rowOff>
    </xdr:from>
    <xdr:to>
      <xdr:col>46</xdr:col>
      <xdr:colOff>38100</xdr:colOff>
      <xdr:row>78</xdr:row>
      <xdr:rowOff>83108</xdr:rowOff>
    </xdr:to>
    <xdr:sp macro="" textlink="">
      <xdr:nvSpPr>
        <xdr:cNvPr id="413" name="フローチャート: 判断 412"/>
        <xdr:cNvSpPr/>
      </xdr:nvSpPr>
      <xdr:spPr>
        <a:xfrm>
          <a:off x="8699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99635</xdr:rowOff>
    </xdr:from>
    <xdr:ext cx="534377" cy="259045"/>
    <xdr:sp macro="" textlink="">
      <xdr:nvSpPr>
        <xdr:cNvPr id="414" name="テキスト ボックス 413"/>
        <xdr:cNvSpPr txBox="1"/>
      </xdr:nvSpPr>
      <xdr:spPr>
        <a:xfrm>
          <a:off x="8483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160621</xdr:rowOff>
    </xdr:from>
    <xdr:to>
      <xdr:col>41</xdr:col>
      <xdr:colOff>50800</xdr:colOff>
      <xdr:row>78</xdr:row>
      <xdr:rowOff>5428</xdr:rowOff>
    </xdr:to>
    <xdr:cxnSp macro="">
      <xdr:nvCxnSpPr>
        <xdr:cNvPr id="415" name="直線コネクタ 414"/>
        <xdr:cNvCxnSpPr/>
      </xdr:nvCxnSpPr>
      <xdr:spPr>
        <a:xfrm flipV="1">
          <a:off x="6972300" y="13362271"/>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154767</xdr:rowOff>
    </xdr:from>
    <xdr:to>
      <xdr:col>41</xdr:col>
      <xdr:colOff>101600</xdr:colOff>
      <xdr:row>78</xdr:row>
      <xdr:rowOff>84917</xdr:rowOff>
    </xdr:to>
    <xdr:sp macro="" textlink="">
      <xdr:nvSpPr>
        <xdr:cNvPr id="416" name="フローチャート: 判断 415"/>
        <xdr:cNvSpPr/>
      </xdr:nvSpPr>
      <xdr:spPr>
        <a:xfrm>
          <a:off x="7810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76044</xdr:rowOff>
    </xdr:from>
    <xdr:ext cx="534377" cy="259045"/>
    <xdr:sp macro="" textlink="">
      <xdr:nvSpPr>
        <xdr:cNvPr id="417" name="テキスト ボックス 416"/>
        <xdr:cNvSpPr txBox="1"/>
      </xdr:nvSpPr>
      <xdr:spPr>
        <a:xfrm>
          <a:off x="7594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156341</xdr:rowOff>
    </xdr:from>
    <xdr:to>
      <xdr:col>36</xdr:col>
      <xdr:colOff>165100</xdr:colOff>
      <xdr:row>78</xdr:row>
      <xdr:rowOff>86491</xdr:rowOff>
    </xdr:to>
    <xdr:sp macro="" textlink="">
      <xdr:nvSpPr>
        <xdr:cNvPr id="418" name="フローチャート: 判断 417"/>
        <xdr:cNvSpPr/>
      </xdr:nvSpPr>
      <xdr:spPr>
        <a:xfrm>
          <a:off x="6921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77618</xdr:rowOff>
    </xdr:from>
    <xdr:ext cx="534377" cy="259045"/>
    <xdr:sp macro="" textlink="">
      <xdr:nvSpPr>
        <xdr:cNvPr id="419" name="テキスト ボックス 418"/>
        <xdr:cNvSpPr txBox="1"/>
      </xdr:nvSpPr>
      <xdr:spPr>
        <a:xfrm>
          <a:off x="6705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120436</xdr:rowOff>
    </xdr:from>
    <xdr:to>
      <xdr:col>55</xdr:col>
      <xdr:colOff>50800</xdr:colOff>
      <xdr:row>78</xdr:row>
      <xdr:rowOff>50586</xdr:rowOff>
    </xdr:to>
    <xdr:sp macro="" textlink="">
      <xdr:nvSpPr>
        <xdr:cNvPr id="425" name="楕円 424"/>
        <xdr:cNvSpPr/>
      </xdr:nvSpPr>
      <xdr:spPr>
        <a:xfrm>
          <a:off x="10426700" y="13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98863</xdr:rowOff>
    </xdr:from>
    <xdr:ext cx="534377" cy="259045"/>
    <xdr:sp macro="" textlink="">
      <xdr:nvSpPr>
        <xdr:cNvPr id="426" name="商工費該当値テキスト"/>
        <xdr:cNvSpPr txBox="1"/>
      </xdr:nvSpPr>
      <xdr:spPr>
        <a:xfrm>
          <a:off x="10528300" y="133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112895</xdr:rowOff>
    </xdr:from>
    <xdr:to>
      <xdr:col>50</xdr:col>
      <xdr:colOff>165100</xdr:colOff>
      <xdr:row>78</xdr:row>
      <xdr:rowOff>43045</xdr:rowOff>
    </xdr:to>
    <xdr:sp macro="" textlink="">
      <xdr:nvSpPr>
        <xdr:cNvPr id="427" name="楕円 426"/>
        <xdr:cNvSpPr/>
      </xdr:nvSpPr>
      <xdr:spPr>
        <a:xfrm>
          <a:off x="9588500" y="133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59572</xdr:rowOff>
    </xdr:from>
    <xdr:ext cx="534377" cy="259045"/>
    <xdr:sp macro="" textlink="">
      <xdr:nvSpPr>
        <xdr:cNvPr id="428" name="テキスト ボックス 427"/>
        <xdr:cNvSpPr txBox="1"/>
      </xdr:nvSpPr>
      <xdr:spPr>
        <a:xfrm>
          <a:off x="9372111" y="1308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156338</xdr:rowOff>
    </xdr:from>
    <xdr:to>
      <xdr:col>46</xdr:col>
      <xdr:colOff>38100</xdr:colOff>
      <xdr:row>78</xdr:row>
      <xdr:rowOff>86488</xdr:rowOff>
    </xdr:to>
    <xdr:sp macro="" textlink="">
      <xdr:nvSpPr>
        <xdr:cNvPr id="429" name="楕円 428"/>
        <xdr:cNvSpPr/>
      </xdr:nvSpPr>
      <xdr:spPr>
        <a:xfrm>
          <a:off x="8699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77615</xdr:rowOff>
    </xdr:from>
    <xdr:ext cx="534377" cy="259045"/>
    <xdr:sp macro="" textlink="">
      <xdr:nvSpPr>
        <xdr:cNvPr id="430" name="テキスト ボックス 429"/>
        <xdr:cNvSpPr txBox="1"/>
      </xdr:nvSpPr>
      <xdr:spPr>
        <a:xfrm>
          <a:off x="8483111" y="134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109821</xdr:rowOff>
    </xdr:from>
    <xdr:to>
      <xdr:col>41</xdr:col>
      <xdr:colOff>101600</xdr:colOff>
      <xdr:row>78</xdr:row>
      <xdr:rowOff>39971</xdr:rowOff>
    </xdr:to>
    <xdr:sp macro="" textlink="">
      <xdr:nvSpPr>
        <xdr:cNvPr id="431" name="楕円 430"/>
        <xdr:cNvSpPr/>
      </xdr:nvSpPr>
      <xdr:spPr>
        <a:xfrm>
          <a:off x="7810500" y="1331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56498</xdr:rowOff>
    </xdr:from>
    <xdr:ext cx="534377" cy="259045"/>
    <xdr:sp macro="" textlink="">
      <xdr:nvSpPr>
        <xdr:cNvPr id="432" name="テキスト ボックス 431"/>
        <xdr:cNvSpPr txBox="1"/>
      </xdr:nvSpPr>
      <xdr:spPr>
        <a:xfrm>
          <a:off x="7594111" y="1308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126078</xdr:rowOff>
    </xdr:from>
    <xdr:to>
      <xdr:col>36</xdr:col>
      <xdr:colOff>165100</xdr:colOff>
      <xdr:row>78</xdr:row>
      <xdr:rowOff>56228</xdr:rowOff>
    </xdr:to>
    <xdr:sp macro="" textlink="">
      <xdr:nvSpPr>
        <xdr:cNvPr id="433" name="楕円 432"/>
        <xdr:cNvSpPr/>
      </xdr:nvSpPr>
      <xdr:spPr>
        <a:xfrm>
          <a:off x="6921500" y="133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72755</xdr:rowOff>
    </xdr:from>
    <xdr:ext cx="534377" cy="259045"/>
    <xdr:sp macro="" textlink="">
      <xdr:nvSpPr>
        <xdr:cNvPr id="434" name="テキスト ボックス 433"/>
        <xdr:cNvSpPr txBox="1"/>
      </xdr:nvSpPr>
      <xdr:spPr>
        <a:xfrm>
          <a:off x="6705111" y="131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145821</xdr:rowOff>
    </xdr:from>
    <xdr:to>
      <xdr:col>55</xdr:col>
      <xdr:colOff>0</xdr:colOff>
      <xdr:row>97</xdr:row>
      <xdr:rowOff>75915</xdr:rowOff>
    </xdr:to>
    <xdr:cxnSp macro="">
      <xdr:nvCxnSpPr>
        <xdr:cNvPr id="465" name="直線コネクタ 464"/>
        <xdr:cNvCxnSpPr/>
      </xdr:nvCxnSpPr>
      <xdr:spPr>
        <a:xfrm flipV="1">
          <a:off x="9639300" y="16605021"/>
          <a:ext cx="8382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75915</xdr:rowOff>
    </xdr:from>
    <xdr:to>
      <xdr:col>50</xdr:col>
      <xdr:colOff>114300</xdr:colOff>
      <xdr:row>97</xdr:row>
      <xdr:rowOff>155986</xdr:rowOff>
    </xdr:to>
    <xdr:cxnSp macro="">
      <xdr:nvCxnSpPr>
        <xdr:cNvPr id="468" name="直線コネクタ 467"/>
        <xdr:cNvCxnSpPr/>
      </xdr:nvCxnSpPr>
      <xdr:spPr>
        <a:xfrm flipV="1">
          <a:off x="8750300" y="16706565"/>
          <a:ext cx="889000" cy="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143365</xdr:rowOff>
    </xdr:from>
    <xdr:to>
      <xdr:col>45</xdr:col>
      <xdr:colOff>177800</xdr:colOff>
      <xdr:row>97</xdr:row>
      <xdr:rowOff>155986</xdr:rowOff>
    </xdr:to>
    <xdr:cxnSp macro="">
      <xdr:nvCxnSpPr>
        <xdr:cNvPr id="471" name="直線コネクタ 470"/>
        <xdr:cNvCxnSpPr/>
      </xdr:nvCxnSpPr>
      <xdr:spPr>
        <a:xfrm>
          <a:off x="7861300" y="16602565"/>
          <a:ext cx="889000" cy="18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122903</xdr:rowOff>
    </xdr:from>
    <xdr:to>
      <xdr:col>46</xdr:col>
      <xdr:colOff>38100</xdr:colOff>
      <xdr:row>97</xdr:row>
      <xdr:rowOff>53053</xdr:rowOff>
    </xdr:to>
    <xdr:sp macro="" textlink="">
      <xdr:nvSpPr>
        <xdr:cNvPr id="472" name="フローチャート: 判断 471"/>
        <xdr:cNvSpPr/>
      </xdr:nvSpPr>
      <xdr:spPr>
        <a:xfrm>
          <a:off x="8699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69580</xdr:rowOff>
    </xdr:from>
    <xdr:ext cx="599010" cy="259045"/>
    <xdr:sp macro="" textlink="">
      <xdr:nvSpPr>
        <xdr:cNvPr id="473" name="テキスト ボックス 472"/>
        <xdr:cNvSpPr txBox="1"/>
      </xdr:nvSpPr>
      <xdr:spPr>
        <a:xfrm>
          <a:off x="8450795" y="1635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143365</xdr:rowOff>
    </xdr:from>
    <xdr:to>
      <xdr:col>41</xdr:col>
      <xdr:colOff>50800</xdr:colOff>
      <xdr:row>97</xdr:row>
      <xdr:rowOff>134305</xdr:rowOff>
    </xdr:to>
    <xdr:cxnSp macro="">
      <xdr:nvCxnSpPr>
        <xdr:cNvPr id="474" name="直線コネクタ 473"/>
        <xdr:cNvCxnSpPr/>
      </xdr:nvCxnSpPr>
      <xdr:spPr>
        <a:xfrm flipV="1">
          <a:off x="6972300" y="16602565"/>
          <a:ext cx="889000" cy="16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35882</xdr:rowOff>
    </xdr:from>
    <xdr:to>
      <xdr:col>41</xdr:col>
      <xdr:colOff>101600</xdr:colOff>
      <xdr:row>96</xdr:row>
      <xdr:rowOff>137482</xdr:rowOff>
    </xdr:to>
    <xdr:sp macro="" textlink="">
      <xdr:nvSpPr>
        <xdr:cNvPr id="475" name="フローチャート: 判断 474"/>
        <xdr:cNvSpPr/>
      </xdr:nvSpPr>
      <xdr:spPr>
        <a:xfrm>
          <a:off x="7810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154009</xdr:rowOff>
    </xdr:from>
    <xdr:ext cx="599010" cy="259045"/>
    <xdr:sp macro="" textlink="">
      <xdr:nvSpPr>
        <xdr:cNvPr id="476" name="テキスト ボックス 475"/>
        <xdr:cNvSpPr txBox="1"/>
      </xdr:nvSpPr>
      <xdr:spPr>
        <a:xfrm>
          <a:off x="7561795" y="162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106283</xdr:rowOff>
    </xdr:from>
    <xdr:to>
      <xdr:col>36</xdr:col>
      <xdr:colOff>165100</xdr:colOff>
      <xdr:row>97</xdr:row>
      <xdr:rowOff>36433</xdr:rowOff>
    </xdr:to>
    <xdr:sp macro="" textlink="">
      <xdr:nvSpPr>
        <xdr:cNvPr id="477" name="フローチャート: 判断 476"/>
        <xdr:cNvSpPr/>
      </xdr:nvSpPr>
      <xdr:spPr>
        <a:xfrm>
          <a:off x="6921500" y="1656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52960</xdr:rowOff>
    </xdr:from>
    <xdr:ext cx="599010" cy="259045"/>
    <xdr:sp macro="" textlink="">
      <xdr:nvSpPr>
        <xdr:cNvPr id="478" name="テキスト ボックス 477"/>
        <xdr:cNvSpPr txBox="1"/>
      </xdr:nvSpPr>
      <xdr:spPr>
        <a:xfrm>
          <a:off x="6672795" y="1634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95021</xdr:rowOff>
    </xdr:from>
    <xdr:to>
      <xdr:col>55</xdr:col>
      <xdr:colOff>50800</xdr:colOff>
      <xdr:row>97</xdr:row>
      <xdr:rowOff>25171</xdr:rowOff>
    </xdr:to>
    <xdr:sp macro="" textlink="">
      <xdr:nvSpPr>
        <xdr:cNvPr id="484" name="楕円 483"/>
        <xdr:cNvSpPr/>
      </xdr:nvSpPr>
      <xdr:spPr>
        <a:xfrm>
          <a:off x="10426700" y="165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73448</xdr:rowOff>
    </xdr:from>
    <xdr:ext cx="599010" cy="259045"/>
    <xdr:sp macro="" textlink="">
      <xdr:nvSpPr>
        <xdr:cNvPr id="485" name="土木費該当値テキスト"/>
        <xdr:cNvSpPr txBox="1"/>
      </xdr:nvSpPr>
      <xdr:spPr>
        <a:xfrm>
          <a:off x="10528300" y="165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25115</xdr:rowOff>
    </xdr:from>
    <xdr:to>
      <xdr:col>50</xdr:col>
      <xdr:colOff>165100</xdr:colOff>
      <xdr:row>97</xdr:row>
      <xdr:rowOff>126715</xdr:rowOff>
    </xdr:to>
    <xdr:sp macro="" textlink="">
      <xdr:nvSpPr>
        <xdr:cNvPr id="486" name="楕円 485"/>
        <xdr:cNvSpPr/>
      </xdr:nvSpPr>
      <xdr:spPr>
        <a:xfrm>
          <a:off x="9588500" y="166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117842</xdr:rowOff>
    </xdr:from>
    <xdr:ext cx="599010" cy="259045"/>
    <xdr:sp macro="" textlink="">
      <xdr:nvSpPr>
        <xdr:cNvPr id="487" name="テキスト ボックス 486"/>
        <xdr:cNvSpPr txBox="1"/>
      </xdr:nvSpPr>
      <xdr:spPr>
        <a:xfrm>
          <a:off x="9339795" y="1674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105186</xdr:rowOff>
    </xdr:from>
    <xdr:to>
      <xdr:col>46</xdr:col>
      <xdr:colOff>38100</xdr:colOff>
      <xdr:row>98</xdr:row>
      <xdr:rowOff>35336</xdr:rowOff>
    </xdr:to>
    <xdr:sp macro="" textlink="">
      <xdr:nvSpPr>
        <xdr:cNvPr id="488" name="楕円 487"/>
        <xdr:cNvSpPr/>
      </xdr:nvSpPr>
      <xdr:spPr>
        <a:xfrm>
          <a:off x="8699500" y="16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26463</xdr:rowOff>
    </xdr:from>
    <xdr:ext cx="534377" cy="259045"/>
    <xdr:sp macro="" textlink="">
      <xdr:nvSpPr>
        <xdr:cNvPr id="489" name="テキスト ボックス 488"/>
        <xdr:cNvSpPr txBox="1"/>
      </xdr:nvSpPr>
      <xdr:spPr>
        <a:xfrm>
          <a:off x="8483111" y="1682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92565</xdr:rowOff>
    </xdr:from>
    <xdr:to>
      <xdr:col>41</xdr:col>
      <xdr:colOff>101600</xdr:colOff>
      <xdr:row>97</xdr:row>
      <xdr:rowOff>22715</xdr:rowOff>
    </xdr:to>
    <xdr:sp macro="" textlink="">
      <xdr:nvSpPr>
        <xdr:cNvPr id="490" name="楕円 489"/>
        <xdr:cNvSpPr/>
      </xdr:nvSpPr>
      <xdr:spPr>
        <a:xfrm>
          <a:off x="7810500" y="165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13842</xdr:rowOff>
    </xdr:from>
    <xdr:ext cx="599010" cy="259045"/>
    <xdr:sp macro="" textlink="">
      <xdr:nvSpPr>
        <xdr:cNvPr id="491" name="テキスト ボックス 490"/>
        <xdr:cNvSpPr txBox="1"/>
      </xdr:nvSpPr>
      <xdr:spPr>
        <a:xfrm>
          <a:off x="7561795" y="1664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83505</xdr:rowOff>
    </xdr:from>
    <xdr:to>
      <xdr:col>36</xdr:col>
      <xdr:colOff>165100</xdr:colOff>
      <xdr:row>98</xdr:row>
      <xdr:rowOff>13655</xdr:rowOff>
    </xdr:to>
    <xdr:sp macro="" textlink="">
      <xdr:nvSpPr>
        <xdr:cNvPr id="492" name="楕円 491"/>
        <xdr:cNvSpPr/>
      </xdr:nvSpPr>
      <xdr:spPr>
        <a:xfrm>
          <a:off x="6921500" y="1671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4782</xdr:rowOff>
    </xdr:from>
    <xdr:ext cx="534377" cy="259045"/>
    <xdr:sp macro="" textlink="">
      <xdr:nvSpPr>
        <xdr:cNvPr id="493" name="テキスト ボックス 492"/>
        <xdr:cNvSpPr txBox="1"/>
      </xdr:nvSpPr>
      <xdr:spPr>
        <a:xfrm>
          <a:off x="6705111" y="1680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68212</xdr:rowOff>
    </xdr:from>
    <xdr:to>
      <xdr:col>85</xdr:col>
      <xdr:colOff>127000</xdr:colOff>
      <xdr:row>37</xdr:row>
      <xdr:rowOff>118824</xdr:rowOff>
    </xdr:to>
    <xdr:cxnSp macro="">
      <xdr:nvCxnSpPr>
        <xdr:cNvPr id="520" name="直線コネクタ 519"/>
        <xdr:cNvCxnSpPr/>
      </xdr:nvCxnSpPr>
      <xdr:spPr>
        <a:xfrm flipV="1">
          <a:off x="15481300" y="6411862"/>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39452</xdr:rowOff>
    </xdr:from>
    <xdr:ext cx="534377" cy="259045"/>
    <xdr:sp macro="" textlink="">
      <xdr:nvSpPr>
        <xdr:cNvPr id="521" name="消防費平均値テキスト"/>
        <xdr:cNvSpPr txBox="1"/>
      </xdr:nvSpPr>
      <xdr:spPr>
        <a:xfrm>
          <a:off x="16370300" y="6383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62730</xdr:rowOff>
    </xdr:from>
    <xdr:to>
      <xdr:col>81</xdr:col>
      <xdr:colOff>50800</xdr:colOff>
      <xdr:row>37</xdr:row>
      <xdr:rowOff>118824</xdr:rowOff>
    </xdr:to>
    <xdr:cxnSp macro="">
      <xdr:nvCxnSpPr>
        <xdr:cNvPr id="523" name="直線コネクタ 522"/>
        <xdr:cNvCxnSpPr/>
      </xdr:nvCxnSpPr>
      <xdr:spPr>
        <a:xfrm>
          <a:off x="14592300" y="6406380"/>
          <a:ext cx="889000" cy="5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62730</xdr:rowOff>
    </xdr:from>
    <xdr:to>
      <xdr:col>76</xdr:col>
      <xdr:colOff>114300</xdr:colOff>
      <xdr:row>37</xdr:row>
      <xdr:rowOff>81654</xdr:rowOff>
    </xdr:to>
    <xdr:cxnSp macro="">
      <xdr:nvCxnSpPr>
        <xdr:cNvPr id="526" name="直線コネクタ 525"/>
        <xdr:cNvCxnSpPr/>
      </xdr:nvCxnSpPr>
      <xdr:spPr>
        <a:xfrm flipV="1">
          <a:off x="13703300" y="6406380"/>
          <a:ext cx="889000" cy="1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25884</xdr:rowOff>
    </xdr:from>
    <xdr:to>
      <xdr:col>76</xdr:col>
      <xdr:colOff>165100</xdr:colOff>
      <xdr:row>37</xdr:row>
      <xdr:rowOff>127484</xdr:rowOff>
    </xdr:to>
    <xdr:sp macro="" textlink="">
      <xdr:nvSpPr>
        <xdr:cNvPr id="527" name="フローチャート: 判断 526"/>
        <xdr:cNvSpPr/>
      </xdr:nvSpPr>
      <xdr:spPr>
        <a:xfrm>
          <a:off x="14541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118611</xdr:rowOff>
    </xdr:from>
    <xdr:ext cx="534377" cy="259045"/>
    <xdr:sp macro="" textlink="">
      <xdr:nvSpPr>
        <xdr:cNvPr id="528" name="テキスト ボックス 527"/>
        <xdr:cNvSpPr txBox="1"/>
      </xdr:nvSpPr>
      <xdr:spPr>
        <a:xfrm>
          <a:off x="14325111" y="64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81654</xdr:rowOff>
    </xdr:from>
    <xdr:to>
      <xdr:col>71</xdr:col>
      <xdr:colOff>177800</xdr:colOff>
      <xdr:row>37</xdr:row>
      <xdr:rowOff>91438</xdr:rowOff>
    </xdr:to>
    <xdr:cxnSp macro="">
      <xdr:nvCxnSpPr>
        <xdr:cNvPr id="529" name="直線コネクタ 528"/>
        <xdr:cNvCxnSpPr/>
      </xdr:nvCxnSpPr>
      <xdr:spPr>
        <a:xfrm flipV="1">
          <a:off x="12814300" y="6425304"/>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161019</xdr:rowOff>
    </xdr:from>
    <xdr:to>
      <xdr:col>72</xdr:col>
      <xdr:colOff>38100</xdr:colOff>
      <xdr:row>37</xdr:row>
      <xdr:rowOff>91169</xdr:rowOff>
    </xdr:to>
    <xdr:sp macro="" textlink="">
      <xdr:nvSpPr>
        <xdr:cNvPr id="530" name="フローチャート: 判断 529"/>
        <xdr:cNvSpPr/>
      </xdr:nvSpPr>
      <xdr:spPr>
        <a:xfrm>
          <a:off x="13652500" y="63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107696</xdr:rowOff>
    </xdr:from>
    <xdr:ext cx="534377" cy="259045"/>
    <xdr:sp macro="" textlink="">
      <xdr:nvSpPr>
        <xdr:cNvPr id="531" name="テキスト ボックス 530"/>
        <xdr:cNvSpPr txBox="1"/>
      </xdr:nvSpPr>
      <xdr:spPr>
        <a:xfrm>
          <a:off x="13436111" y="610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40807</xdr:rowOff>
    </xdr:from>
    <xdr:to>
      <xdr:col>67</xdr:col>
      <xdr:colOff>101600</xdr:colOff>
      <xdr:row>37</xdr:row>
      <xdr:rowOff>142407</xdr:rowOff>
    </xdr:to>
    <xdr:sp macro="" textlink="">
      <xdr:nvSpPr>
        <xdr:cNvPr id="532" name="フローチャート: 判断 531"/>
        <xdr:cNvSpPr/>
      </xdr:nvSpPr>
      <xdr:spPr>
        <a:xfrm>
          <a:off x="12763500" y="63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133534</xdr:rowOff>
    </xdr:from>
    <xdr:ext cx="534377" cy="259045"/>
    <xdr:sp macro="" textlink="">
      <xdr:nvSpPr>
        <xdr:cNvPr id="533" name="テキスト ボックス 532"/>
        <xdr:cNvSpPr txBox="1"/>
      </xdr:nvSpPr>
      <xdr:spPr>
        <a:xfrm>
          <a:off x="12547111" y="64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17412</xdr:rowOff>
    </xdr:from>
    <xdr:to>
      <xdr:col>85</xdr:col>
      <xdr:colOff>177800</xdr:colOff>
      <xdr:row>37</xdr:row>
      <xdr:rowOff>119012</xdr:rowOff>
    </xdr:to>
    <xdr:sp macro="" textlink="">
      <xdr:nvSpPr>
        <xdr:cNvPr id="539" name="楕円 538"/>
        <xdr:cNvSpPr/>
      </xdr:nvSpPr>
      <xdr:spPr>
        <a:xfrm>
          <a:off x="16268700" y="636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40289</xdr:rowOff>
    </xdr:from>
    <xdr:ext cx="534377" cy="259045"/>
    <xdr:sp macro="" textlink="">
      <xdr:nvSpPr>
        <xdr:cNvPr id="540" name="消防費該当値テキスト"/>
        <xdr:cNvSpPr txBox="1"/>
      </xdr:nvSpPr>
      <xdr:spPr>
        <a:xfrm>
          <a:off x="16370300" y="621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68024</xdr:rowOff>
    </xdr:from>
    <xdr:to>
      <xdr:col>81</xdr:col>
      <xdr:colOff>101600</xdr:colOff>
      <xdr:row>37</xdr:row>
      <xdr:rowOff>169624</xdr:rowOff>
    </xdr:to>
    <xdr:sp macro="" textlink="">
      <xdr:nvSpPr>
        <xdr:cNvPr id="541" name="楕円 540"/>
        <xdr:cNvSpPr/>
      </xdr:nvSpPr>
      <xdr:spPr>
        <a:xfrm>
          <a:off x="15430500" y="641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160752</xdr:rowOff>
    </xdr:from>
    <xdr:ext cx="534377" cy="259045"/>
    <xdr:sp macro="" textlink="">
      <xdr:nvSpPr>
        <xdr:cNvPr id="542" name="テキスト ボックス 541"/>
        <xdr:cNvSpPr txBox="1"/>
      </xdr:nvSpPr>
      <xdr:spPr>
        <a:xfrm>
          <a:off x="15214111" y="650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11930</xdr:rowOff>
    </xdr:from>
    <xdr:to>
      <xdr:col>76</xdr:col>
      <xdr:colOff>165100</xdr:colOff>
      <xdr:row>37</xdr:row>
      <xdr:rowOff>113530</xdr:rowOff>
    </xdr:to>
    <xdr:sp macro="" textlink="">
      <xdr:nvSpPr>
        <xdr:cNvPr id="543" name="楕円 542"/>
        <xdr:cNvSpPr/>
      </xdr:nvSpPr>
      <xdr:spPr>
        <a:xfrm>
          <a:off x="14541500" y="6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130057</xdr:rowOff>
    </xdr:from>
    <xdr:ext cx="534377" cy="259045"/>
    <xdr:sp macro="" textlink="">
      <xdr:nvSpPr>
        <xdr:cNvPr id="544" name="テキスト ボックス 543"/>
        <xdr:cNvSpPr txBox="1"/>
      </xdr:nvSpPr>
      <xdr:spPr>
        <a:xfrm>
          <a:off x="14325111" y="613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30854</xdr:rowOff>
    </xdr:from>
    <xdr:to>
      <xdr:col>72</xdr:col>
      <xdr:colOff>38100</xdr:colOff>
      <xdr:row>37</xdr:row>
      <xdr:rowOff>132454</xdr:rowOff>
    </xdr:to>
    <xdr:sp macro="" textlink="">
      <xdr:nvSpPr>
        <xdr:cNvPr id="545" name="楕円 544"/>
        <xdr:cNvSpPr/>
      </xdr:nvSpPr>
      <xdr:spPr>
        <a:xfrm>
          <a:off x="13652500" y="637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123581</xdr:rowOff>
    </xdr:from>
    <xdr:ext cx="534377" cy="259045"/>
    <xdr:sp macro="" textlink="">
      <xdr:nvSpPr>
        <xdr:cNvPr id="546" name="テキスト ボックス 545"/>
        <xdr:cNvSpPr txBox="1"/>
      </xdr:nvSpPr>
      <xdr:spPr>
        <a:xfrm>
          <a:off x="13436111" y="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40638</xdr:rowOff>
    </xdr:from>
    <xdr:to>
      <xdr:col>67</xdr:col>
      <xdr:colOff>101600</xdr:colOff>
      <xdr:row>37</xdr:row>
      <xdr:rowOff>142238</xdr:rowOff>
    </xdr:to>
    <xdr:sp macro="" textlink="">
      <xdr:nvSpPr>
        <xdr:cNvPr id="547" name="楕円 546"/>
        <xdr:cNvSpPr/>
      </xdr:nvSpPr>
      <xdr:spPr>
        <a:xfrm>
          <a:off x="12763500" y="63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158765</xdr:rowOff>
    </xdr:from>
    <xdr:ext cx="534377" cy="259045"/>
    <xdr:sp macro="" textlink="">
      <xdr:nvSpPr>
        <xdr:cNvPr id="548" name="テキスト ボックス 547"/>
        <xdr:cNvSpPr txBox="1"/>
      </xdr:nvSpPr>
      <xdr:spPr>
        <a:xfrm>
          <a:off x="12547111" y="61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124844</xdr:rowOff>
    </xdr:from>
    <xdr:to>
      <xdr:col>85</xdr:col>
      <xdr:colOff>127000</xdr:colOff>
      <xdr:row>57</xdr:row>
      <xdr:rowOff>33006</xdr:rowOff>
    </xdr:to>
    <xdr:cxnSp macro="">
      <xdr:nvCxnSpPr>
        <xdr:cNvPr id="575" name="直線コネクタ 574"/>
        <xdr:cNvCxnSpPr/>
      </xdr:nvCxnSpPr>
      <xdr:spPr>
        <a:xfrm flipV="1">
          <a:off x="15481300" y="9554594"/>
          <a:ext cx="838200" cy="25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129927</xdr:rowOff>
    </xdr:from>
    <xdr:ext cx="599010" cy="259045"/>
    <xdr:sp macro="" textlink="">
      <xdr:nvSpPr>
        <xdr:cNvPr id="576" name="教育費平均値テキスト"/>
        <xdr:cNvSpPr txBox="1"/>
      </xdr:nvSpPr>
      <xdr:spPr>
        <a:xfrm>
          <a:off x="16370300" y="9731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32192</xdr:rowOff>
    </xdr:from>
    <xdr:to>
      <xdr:col>81</xdr:col>
      <xdr:colOff>50800</xdr:colOff>
      <xdr:row>57</xdr:row>
      <xdr:rowOff>33006</xdr:rowOff>
    </xdr:to>
    <xdr:cxnSp macro="">
      <xdr:nvCxnSpPr>
        <xdr:cNvPr id="578" name="直線コネクタ 577"/>
        <xdr:cNvCxnSpPr/>
      </xdr:nvCxnSpPr>
      <xdr:spPr>
        <a:xfrm>
          <a:off x="14592300" y="9804842"/>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108903</xdr:rowOff>
    </xdr:from>
    <xdr:ext cx="599010" cy="259045"/>
    <xdr:sp macro="" textlink="">
      <xdr:nvSpPr>
        <xdr:cNvPr id="580" name="テキスト ボックス 579"/>
        <xdr:cNvSpPr txBox="1"/>
      </xdr:nvSpPr>
      <xdr:spPr>
        <a:xfrm>
          <a:off x="15181795" y="988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32192</xdr:rowOff>
    </xdr:from>
    <xdr:to>
      <xdr:col>76</xdr:col>
      <xdr:colOff>114300</xdr:colOff>
      <xdr:row>57</xdr:row>
      <xdr:rowOff>124425</xdr:rowOff>
    </xdr:to>
    <xdr:cxnSp macro="">
      <xdr:nvCxnSpPr>
        <xdr:cNvPr id="581" name="直線コネクタ 580"/>
        <xdr:cNvCxnSpPr/>
      </xdr:nvCxnSpPr>
      <xdr:spPr>
        <a:xfrm flipV="1">
          <a:off x="13703300" y="9804842"/>
          <a:ext cx="889000" cy="9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129426</xdr:rowOff>
    </xdr:from>
    <xdr:to>
      <xdr:col>76</xdr:col>
      <xdr:colOff>165100</xdr:colOff>
      <xdr:row>57</xdr:row>
      <xdr:rowOff>59576</xdr:rowOff>
    </xdr:to>
    <xdr:sp macro="" textlink="">
      <xdr:nvSpPr>
        <xdr:cNvPr id="582" name="フローチャート: 判断 581"/>
        <xdr:cNvSpPr/>
      </xdr:nvSpPr>
      <xdr:spPr>
        <a:xfrm>
          <a:off x="14541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76103</xdr:rowOff>
    </xdr:from>
    <xdr:ext cx="599010" cy="259045"/>
    <xdr:sp macro="" textlink="">
      <xdr:nvSpPr>
        <xdr:cNvPr id="583" name="テキスト ボックス 582"/>
        <xdr:cNvSpPr txBox="1"/>
      </xdr:nvSpPr>
      <xdr:spPr>
        <a:xfrm>
          <a:off x="14292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124425</xdr:rowOff>
    </xdr:from>
    <xdr:to>
      <xdr:col>71</xdr:col>
      <xdr:colOff>177800</xdr:colOff>
      <xdr:row>57</xdr:row>
      <xdr:rowOff>135023</xdr:rowOff>
    </xdr:to>
    <xdr:cxnSp macro="">
      <xdr:nvCxnSpPr>
        <xdr:cNvPr id="584" name="直線コネクタ 583"/>
        <xdr:cNvCxnSpPr/>
      </xdr:nvCxnSpPr>
      <xdr:spPr>
        <a:xfrm flipV="1">
          <a:off x="12814300" y="989707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140102</xdr:rowOff>
    </xdr:from>
    <xdr:to>
      <xdr:col>72</xdr:col>
      <xdr:colOff>38100</xdr:colOff>
      <xdr:row>57</xdr:row>
      <xdr:rowOff>70252</xdr:rowOff>
    </xdr:to>
    <xdr:sp macro="" textlink="">
      <xdr:nvSpPr>
        <xdr:cNvPr id="585" name="フローチャート: 判断 584"/>
        <xdr:cNvSpPr/>
      </xdr:nvSpPr>
      <xdr:spPr>
        <a:xfrm>
          <a:off x="13652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86779</xdr:rowOff>
    </xdr:from>
    <xdr:ext cx="599010" cy="259045"/>
    <xdr:sp macro="" textlink="">
      <xdr:nvSpPr>
        <xdr:cNvPr id="586" name="テキスト ボックス 585"/>
        <xdr:cNvSpPr txBox="1"/>
      </xdr:nvSpPr>
      <xdr:spPr>
        <a:xfrm>
          <a:off x="13403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148114</xdr:rowOff>
    </xdr:from>
    <xdr:to>
      <xdr:col>67</xdr:col>
      <xdr:colOff>101600</xdr:colOff>
      <xdr:row>57</xdr:row>
      <xdr:rowOff>78264</xdr:rowOff>
    </xdr:to>
    <xdr:sp macro="" textlink="">
      <xdr:nvSpPr>
        <xdr:cNvPr id="587" name="フローチャート: 判断 586"/>
        <xdr:cNvSpPr/>
      </xdr:nvSpPr>
      <xdr:spPr>
        <a:xfrm>
          <a:off x="12763500" y="974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94791</xdr:rowOff>
    </xdr:from>
    <xdr:ext cx="599010" cy="259045"/>
    <xdr:sp macro="" textlink="">
      <xdr:nvSpPr>
        <xdr:cNvPr id="588" name="テキスト ボックス 587"/>
        <xdr:cNvSpPr txBox="1"/>
      </xdr:nvSpPr>
      <xdr:spPr>
        <a:xfrm>
          <a:off x="12514795" y="952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74044</xdr:rowOff>
    </xdr:from>
    <xdr:to>
      <xdr:col>85</xdr:col>
      <xdr:colOff>177800</xdr:colOff>
      <xdr:row>56</xdr:row>
      <xdr:rowOff>4194</xdr:rowOff>
    </xdr:to>
    <xdr:sp macro="" textlink="">
      <xdr:nvSpPr>
        <xdr:cNvPr id="594" name="楕円 593"/>
        <xdr:cNvSpPr/>
      </xdr:nvSpPr>
      <xdr:spPr>
        <a:xfrm>
          <a:off x="16268700" y="950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96921</xdr:rowOff>
    </xdr:from>
    <xdr:ext cx="599010" cy="259045"/>
    <xdr:sp macro="" textlink="">
      <xdr:nvSpPr>
        <xdr:cNvPr id="595" name="教育費該当値テキスト"/>
        <xdr:cNvSpPr txBox="1"/>
      </xdr:nvSpPr>
      <xdr:spPr>
        <a:xfrm>
          <a:off x="16370300" y="935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153656</xdr:rowOff>
    </xdr:from>
    <xdr:to>
      <xdr:col>81</xdr:col>
      <xdr:colOff>101600</xdr:colOff>
      <xdr:row>57</xdr:row>
      <xdr:rowOff>83806</xdr:rowOff>
    </xdr:to>
    <xdr:sp macro="" textlink="">
      <xdr:nvSpPr>
        <xdr:cNvPr id="596" name="楕円 595"/>
        <xdr:cNvSpPr/>
      </xdr:nvSpPr>
      <xdr:spPr>
        <a:xfrm>
          <a:off x="15430500" y="97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100333</xdr:rowOff>
    </xdr:from>
    <xdr:ext cx="599010" cy="259045"/>
    <xdr:sp macro="" textlink="">
      <xdr:nvSpPr>
        <xdr:cNvPr id="597" name="テキスト ボックス 596"/>
        <xdr:cNvSpPr txBox="1"/>
      </xdr:nvSpPr>
      <xdr:spPr>
        <a:xfrm>
          <a:off x="15181795" y="953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152842</xdr:rowOff>
    </xdr:from>
    <xdr:to>
      <xdr:col>76</xdr:col>
      <xdr:colOff>165100</xdr:colOff>
      <xdr:row>57</xdr:row>
      <xdr:rowOff>82992</xdr:rowOff>
    </xdr:to>
    <xdr:sp macro="" textlink="">
      <xdr:nvSpPr>
        <xdr:cNvPr id="598" name="楕円 597"/>
        <xdr:cNvSpPr/>
      </xdr:nvSpPr>
      <xdr:spPr>
        <a:xfrm>
          <a:off x="14541500" y="97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74119</xdr:rowOff>
    </xdr:from>
    <xdr:ext cx="599010" cy="259045"/>
    <xdr:sp macro="" textlink="">
      <xdr:nvSpPr>
        <xdr:cNvPr id="599" name="テキスト ボックス 598"/>
        <xdr:cNvSpPr txBox="1"/>
      </xdr:nvSpPr>
      <xdr:spPr>
        <a:xfrm>
          <a:off x="14292795" y="984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73625</xdr:rowOff>
    </xdr:from>
    <xdr:to>
      <xdr:col>72</xdr:col>
      <xdr:colOff>38100</xdr:colOff>
      <xdr:row>58</xdr:row>
      <xdr:rowOff>3775</xdr:rowOff>
    </xdr:to>
    <xdr:sp macro="" textlink="">
      <xdr:nvSpPr>
        <xdr:cNvPr id="600" name="楕円 599"/>
        <xdr:cNvSpPr/>
      </xdr:nvSpPr>
      <xdr:spPr>
        <a:xfrm>
          <a:off x="13652500" y="98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166352</xdr:rowOff>
    </xdr:from>
    <xdr:ext cx="534377" cy="259045"/>
    <xdr:sp macro="" textlink="">
      <xdr:nvSpPr>
        <xdr:cNvPr id="601" name="テキスト ボックス 600"/>
        <xdr:cNvSpPr txBox="1"/>
      </xdr:nvSpPr>
      <xdr:spPr>
        <a:xfrm>
          <a:off x="13436111" y="993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84223</xdr:rowOff>
    </xdr:from>
    <xdr:to>
      <xdr:col>67</xdr:col>
      <xdr:colOff>101600</xdr:colOff>
      <xdr:row>58</xdr:row>
      <xdr:rowOff>14373</xdr:rowOff>
    </xdr:to>
    <xdr:sp macro="" textlink="">
      <xdr:nvSpPr>
        <xdr:cNvPr id="602" name="楕円 601"/>
        <xdr:cNvSpPr/>
      </xdr:nvSpPr>
      <xdr:spPr>
        <a:xfrm>
          <a:off x="12763500" y="98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5500</xdr:rowOff>
    </xdr:from>
    <xdr:ext cx="534377" cy="259045"/>
    <xdr:sp macro="" textlink="">
      <xdr:nvSpPr>
        <xdr:cNvPr id="603" name="テキスト ボックス 602"/>
        <xdr:cNvSpPr txBox="1"/>
      </xdr:nvSpPr>
      <xdr:spPr>
        <a:xfrm>
          <a:off x="12547111" y="99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94329</xdr:rowOff>
    </xdr:from>
    <xdr:to>
      <xdr:col>85</xdr:col>
      <xdr:colOff>127000</xdr:colOff>
      <xdr:row>78</xdr:row>
      <xdr:rowOff>116832</xdr:rowOff>
    </xdr:to>
    <xdr:cxnSp macro="">
      <xdr:nvCxnSpPr>
        <xdr:cNvPr id="630" name="直線コネクタ 629"/>
        <xdr:cNvCxnSpPr/>
      </xdr:nvCxnSpPr>
      <xdr:spPr>
        <a:xfrm>
          <a:off x="15481300" y="13467429"/>
          <a:ext cx="838200" cy="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31"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77161</xdr:rowOff>
    </xdr:from>
    <xdr:to>
      <xdr:col>81</xdr:col>
      <xdr:colOff>50800</xdr:colOff>
      <xdr:row>78</xdr:row>
      <xdr:rowOff>94329</xdr:rowOff>
    </xdr:to>
    <xdr:cxnSp macro="">
      <xdr:nvCxnSpPr>
        <xdr:cNvPr id="633" name="直線コネクタ 632"/>
        <xdr:cNvCxnSpPr/>
      </xdr:nvCxnSpPr>
      <xdr:spPr>
        <a:xfrm>
          <a:off x="14592300" y="13450261"/>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77161</xdr:rowOff>
    </xdr:from>
    <xdr:to>
      <xdr:col>76</xdr:col>
      <xdr:colOff>114300</xdr:colOff>
      <xdr:row>78</xdr:row>
      <xdr:rowOff>125154</xdr:rowOff>
    </xdr:to>
    <xdr:cxnSp macro="">
      <xdr:nvCxnSpPr>
        <xdr:cNvPr id="636" name="直線コネクタ 635"/>
        <xdr:cNvCxnSpPr/>
      </xdr:nvCxnSpPr>
      <xdr:spPr>
        <a:xfrm flipV="1">
          <a:off x="13703300" y="13450261"/>
          <a:ext cx="8890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55673</xdr:rowOff>
    </xdr:from>
    <xdr:to>
      <xdr:col>76</xdr:col>
      <xdr:colOff>165100</xdr:colOff>
      <xdr:row>78</xdr:row>
      <xdr:rowOff>157273</xdr:rowOff>
    </xdr:to>
    <xdr:sp macro="" textlink="">
      <xdr:nvSpPr>
        <xdr:cNvPr id="637" name="フローチャート: 判断 636"/>
        <xdr:cNvSpPr/>
      </xdr:nvSpPr>
      <xdr:spPr>
        <a:xfrm>
          <a:off x="14541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148400</xdr:rowOff>
    </xdr:from>
    <xdr:ext cx="534377" cy="259045"/>
    <xdr:sp macro="" textlink="">
      <xdr:nvSpPr>
        <xdr:cNvPr id="638" name="テキスト ボックス 637"/>
        <xdr:cNvSpPr txBox="1"/>
      </xdr:nvSpPr>
      <xdr:spPr>
        <a:xfrm>
          <a:off x="14325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27082</xdr:rowOff>
    </xdr:from>
    <xdr:to>
      <xdr:col>71</xdr:col>
      <xdr:colOff>177800</xdr:colOff>
      <xdr:row>78</xdr:row>
      <xdr:rowOff>125154</xdr:rowOff>
    </xdr:to>
    <xdr:cxnSp macro="">
      <xdr:nvCxnSpPr>
        <xdr:cNvPr id="639" name="直線コネクタ 638"/>
        <xdr:cNvCxnSpPr/>
      </xdr:nvCxnSpPr>
      <xdr:spPr>
        <a:xfrm>
          <a:off x="12814300" y="13400182"/>
          <a:ext cx="889000" cy="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47416</xdr:rowOff>
    </xdr:from>
    <xdr:to>
      <xdr:col>72</xdr:col>
      <xdr:colOff>38100</xdr:colOff>
      <xdr:row>78</xdr:row>
      <xdr:rowOff>149016</xdr:rowOff>
    </xdr:to>
    <xdr:sp macro="" textlink="">
      <xdr:nvSpPr>
        <xdr:cNvPr id="640" name="フローチャート: 判断 639"/>
        <xdr:cNvSpPr/>
      </xdr:nvSpPr>
      <xdr:spPr>
        <a:xfrm>
          <a:off x="13652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165543</xdr:rowOff>
    </xdr:from>
    <xdr:ext cx="534377" cy="259045"/>
    <xdr:sp macro="" textlink="">
      <xdr:nvSpPr>
        <xdr:cNvPr id="641" name="テキスト ボックス 640"/>
        <xdr:cNvSpPr txBox="1"/>
      </xdr:nvSpPr>
      <xdr:spPr>
        <a:xfrm>
          <a:off x="13436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34671</xdr:rowOff>
    </xdr:from>
    <xdr:to>
      <xdr:col>67</xdr:col>
      <xdr:colOff>101600</xdr:colOff>
      <xdr:row>78</xdr:row>
      <xdr:rowOff>136271</xdr:rowOff>
    </xdr:to>
    <xdr:sp macro="" textlink="">
      <xdr:nvSpPr>
        <xdr:cNvPr id="642" name="フローチャート: 判断 641"/>
        <xdr:cNvSpPr/>
      </xdr:nvSpPr>
      <xdr:spPr>
        <a:xfrm>
          <a:off x="12763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127398</xdr:rowOff>
    </xdr:from>
    <xdr:ext cx="534377" cy="259045"/>
    <xdr:sp macro="" textlink="">
      <xdr:nvSpPr>
        <xdr:cNvPr id="643" name="テキスト ボックス 642"/>
        <xdr:cNvSpPr txBox="1"/>
      </xdr:nvSpPr>
      <xdr:spPr>
        <a:xfrm>
          <a:off x="12547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66032</xdr:rowOff>
    </xdr:from>
    <xdr:to>
      <xdr:col>85</xdr:col>
      <xdr:colOff>177800</xdr:colOff>
      <xdr:row>78</xdr:row>
      <xdr:rowOff>167632</xdr:rowOff>
    </xdr:to>
    <xdr:sp macro="" textlink="">
      <xdr:nvSpPr>
        <xdr:cNvPr id="649" name="楕円 648"/>
        <xdr:cNvSpPr/>
      </xdr:nvSpPr>
      <xdr:spPr>
        <a:xfrm>
          <a:off x="16268700" y="134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42059</xdr:rowOff>
    </xdr:from>
    <xdr:ext cx="534377" cy="259045"/>
    <xdr:sp macro="" textlink="">
      <xdr:nvSpPr>
        <xdr:cNvPr id="650" name="災害復旧費該当値テキスト"/>
        <xdr:cNvSpPr txBox="1"/>
      </xdr:nvSpPr>
      <xdr:spPr>
        <a:xfrm>
          <a:off x="16370300" y="134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43529</xdr:rowOff>
    </xdr:from>
    <xdr:to>
      <xdr:col>81</xdr:col>
      <xdr:colOff>101600</xdr:colOff>
      <xdr:row>78</xdr:row>
      <xdr:rowOff>145129</xdr:rowOff>
    </xdr:to>
    <xdr:sp macro="" textlink="">
      <xdr:nvSpPr>
        <xdr:cNvPr id="651" name="楕円 650"/>
        <xdr:cNvSpPr/>
      </xdr:nvSpPr>
      <xdr:spPr>
        <a:xfrm>
          <a:off x="15430500" y="134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161656</xdr:rowOff>
    </xdr:from>
    <xdr:ext cx="534377" cy="259045"/>
    <xdr:sp macro="" textlink="">
      <xdr:nvSpPr>
        <xdr:cNvPr id="652" name="テキスト ボックス 651"/>
        <xdr:cNvSpPr txBox="1"/>
      </xdr:nvSpPr>
      <xdr:spPr>
        <a:xfrm>
          <a:off x="15214111" y="131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26361</xdr:rowOff>
    </xdr:from>
    <xdr:to>
      <xdr:col>76</xdr:col>
      <xdr:colOff>165100</xdr:colOff>
      <xdr:row>78</xdr:row>
      <xdr:rowOff>127961</xdr:rowOff>
    </xdr:to>
    <xdr:sp macro="" textlink="">
      <xdr:nvSpPr>
        <xdr:cNvPr id="653" name="楕円 652"/>
        <xdr:cNvSpPr/>
      </xdr:nvSpPr>
      <xdr:spPr>
        <a:xfrm>
          <a:off x="14541500" y="133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144488</xdr:rowOff>
    </xdr:from>
    <xdr:ext cx="534377" cy="259045"/>
    <xdr:sp macro="" textlink="">
      <xdr:nvSpPr>
        <xdr:cNvPr id="654" name="テキスト ボックス 653"/>
        <xdr:cNvSpPr txBox="1"/>
      </xdr:nvSpPr>
      <xdr:spPr>
        <a:xfrm>
          <a:off x="14325111" y="131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74354</xdr:rowOff>
    </xdr:from>
    <xdr:to>
      <xdr:col>72</xdr:col>
      <xdr:colOff>38100</xdr:colOff>
      <xdr:row>79</xdr:row>
      <xdr:rowOff>4504</xdr:rowOff>
    </xdr:to>
    <xdr:sp macro="" textlink="">
      <xdr:nvSpPr>
        <xdr:cNvPr id="655" name="楕円 654"/>
        <xdr:cNvSpPr/>
      </xdr:nvSpPr>
      <xdr:spPr>
        <a:xfrm>
          <a:off x="13652500" y="134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167081</xdr:rowOff>
    </xdr:from>
    <xdr:ext cx="469744" cy="259045"/>
    <xdr:sp macro="" textlink="">
      <xdr:nvSpPr>
        <xdr:cNvPr id="656" name="テキスト ボックス 655"/>
        <xdr:cNvSpPr txBox="1"/>
      </xdr:nvSpPr>
      <xdr:spPr>
        <a:xfrm>
          <a:off x="13468428" y="1354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147732</xdr:rowOff>
    </xdr:from>
    <xdr:to>
      <xdr:col>67</xdr:col>
      <xdr:colOff>101600</xdr:colOff>
      <xdr:row>78</xdr:row>
      <xdr:rowOff>77882</xdr:rowOff>
    </xdr:to>
    <xdr:sp macro="" textlink="">
      <xdr:nvSpPr>
        <xdr:cNvPr id="657" name="楕円 656"/>
        <xdr:cNvSpPr/>
      </xdr:nvSpPr>
      <xdr:spPr>
        <a:xfrm>
          <a:off x="12763500" y="13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94409</xdr:rowOff>
    </xdr:from>
    <xdr:ext cx="534377" cy="259045"/>
    <xdr:sp macro="" textlink="">
      <xdr:nvSpPr>
        <xdr:cNvPr id="658" name="テキスト ボックス 657"/>
        <xdr:cNvSpPr txBox="1"/>
      </xdr:nvSpPr>
      <xdr:spPr>
        <a:xfrm>
          <a:off x="12547111" y="131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124070</xdr:rowOff>
    </xdr:from>
    <xdr:to>
      <xdr:col>85</xdr:col>
      <xdr:colOff>127000</xdr:colOff>
      <xdr:row>97</xdr:row>
      <xdr:rowOff>77315</xdr:rowOff>
    </xdr:to>
    <xdr:cxnSp macro="">
      <xdr:nvCxnSpPr>
        <xdr:cNvPr id="689" name="直線コネクタ 688"/>
        <xdr:cNvCxnSpPr/>
      </xdr:nvCxnSpPr>
      <xdr:spPr>
        <a:xfrm flipV="1">
          <a:off x="15481300" y="16583270"/>
          <a:ext cx="838200" cy="1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149141</xdr:rowOff>
    </xdr:from>
    <xdr:to>
      <xdr:col>81</xdr:col>
      <xdr:colOff>50800</xdr:colOff>
      <xdr:row>97</xdr:row>
      <xdr:rowOff>77315</xdr:rowOff>
    </xdr:to>
    <xdr:cxnSp macro="">
      <xdr:nvCxnSpPr>
        <xdr:cNvPr id="692" name="直線コネクタ 691"/>
        <xdr:cNvCxnSpPr/>
      </xdr:nvCxnSpPr>
      <xdr:spPr>
        <a:xfrm>
          <a:off x="14592300" y="16608341"/>
          <a:ext cx="889000" cy="9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135695</xdr:rowOff>
    </xdr:from>
    <xdr:ext cx="599010" cy="259045"/>
    <xdr:sp macro="" textlink="">
      <xdr:nvSpPr>
        <xdr:cNvPr id="694" name="テキスト ボックス 693"/>
        <xdr:cNvSpPr txBox="1"/>
      </xdr:nvSpPr>
      <xdr:spPr>
        <a:xfrm>
          <a:off x="15181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149141</xdr:rowOff>
    </xdr:from>
    <xdr:to>
      <xdr:col>76</xdr:col>
      <xdr:colOff>114300</xdr:colOff>
      <xdr:row>97</xdr:row>
      <xdr:rowOff>65205</xdr:rowOff>
    </xdr:to>
    <xdr:cxnSp macro="">
      <xdr:nvCxnSpPr>
        <xdr:cNvPr id="695" name="直線コネクタ 694"/>
        <xdr:cNvCxnSpPr/>
      </xdr:nvCxnSpPr>
      <xdr:spPr>
        <a:xfrm flipV="1">
          <a:off x="13703300" y="16608341"/>
          <a:ext cx="889000" cy="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84768</xdr:rowOff>
    </xdr:from>
    <xdr:to>
      <xdr:col>76</xdr:col>
      <xdr:colOff>165100</xdr:colOff>
      <xdr:row>97</xdr:row>
      <xdr:rowOff>14918</xdr:rowOff>
    </xdr:to>
    <xdr:sp macro="" textlink="">
      <xdr:nvSpPr>
        <xdr:cNvPr id="696" name="フローチャート: 判断 695"/>
        <xdr:cNvSpPr/>
      </xdr:nvSpPr>
      <xdr:spPr>
        <a:xfrm>
          <a:off x="14541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31445</xdr:rowOff>
    </xdr:from>
    <xdr:ext cx="599010" cy="259045"/>
    <xdr:sp macro="" textlink="">
      <xdr:nvSpPr>
        <xdr:cNvPr id="697" name="テキスト ボックス 696"/>
        <xdr:cNvSpPr txBox="1"/>
      </xdr:nvSpPr>
      <xdr:spPr>
        <a:xfrm>
          <a:off x="14292795" y="163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24766</xdr:rowOff>
    </xdr:from>
    <xdr:to>
      <xdr:col>71</xdr:col>
      <xdr:colOff>177800</xdr:colOff>
      <xdr:row>97</xdr:row>
      <xdr:rowOff>65205</xdr:rowOff>
    </xdr:to>
    <xdr:cxnSp macro="">
      <xdr:nvCxnSpPr>
        <xdr:cNvPr id="698" name="直線コネクタ 697"/>
        <xdr:cNvCxnSpPr/>
      </xdr:nvCxnSpPr>
      <xdr:spPr>
        <a:xfrm>
          <a:off x="12814300" y="16483966"/>
          <a:ext cx="889000" cy="2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75687</xdr:rowOff>
    </xdr:from>
    <xdr:to>
      <xdr:col>72</xdr:col>
      <xdr:colOff>38100</xdr:colOff>
      <xdr:row>97</xdr:row>
      <xdr:rowOff>5837</xdr:rowOff>
    </xdr:to>
    <xdr:sp macro="" textlink="">
      <xdr:nvSpPr>
        <xdr:cNvPr id="699" name="フローチャート: 判断 698"/>
        <xdr:cNvSpPr/>
      </xdr:nvSpPr>
      <xdr:spPr>
        <a:xfrm>
          <a:off x="13652500" y="16534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22364</xdr:rowOff>
    </xdr:from>
    <xdr:ext cx="599010" cy="259045"/>
    <xdr:sp macro="" textlink="">
      <xdr:nvSpPr>
        <xdr:cNvPr id="700" name="テキスト ボックス 699"/>
        <xdr:cNvSpPr txBox="1"/>
      </xdr:nvSpPr>
      <xdr:spPr>
        <a:xfrm>
          <a:off x="13403795" y="163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56435</xdr:rowOff>
    </xdr:from>
    <xdr:to>
      <xdr:col>67</xdr:col>
      <xdr:colOff>101600</xdr:colOff>
      <xdr:row>96</xdr:row>
      <xdr:rowOff>158035</xdr:rowOff>
    </xdr:to>
    <xdr:sp macro="" textlink="">
      <xdr:nvSpPr>
        <xdr:cNvPr id="701" name="フローチャート: 判断 700"/>
        <xdr:cNvSpPr/>
      </xdr:nvSpPr>
      <xdr:spPr>
        <a:xfrm>
          <a:off x="12763500" y="1651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149162</xdr:rowOff>
    </xdr:from>
    <xdr:ext cx="599010" cy="259045"/>
    <xdr:sp macro="" textlink="">
      <xdr:nvSpPr>
        <xdr:cNvPr id="702" name="テキスト ボックス 701"/>
        <xdr:cNvSpPr txBox="1"/>
      </xdr:nvSpPr>
      <xdr:spPr>
        <a:xfrm>
          <a:off x="12514795" y="1660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73270</xdr:rowOff>
    </xdr:from>
    <xdr:to>
      <xdr:col>85</xdr:col>
      <xdr:colOff>177800</xdr:colOff>
      <xdr:row>97</xdr:row>
      <xdr:rowOff>3420</xdr:rowOff>
    </xdr:to>
    <xdr:sp macro="" textlink="">
      <xdr:nvSpPr>
        <xdr:cNvPr id="708" name="楕円 707"/>
        <xdr:cNvSpPr/>
      </xdr:nvSpPr>
      <xdr:spPr>
        <a:xfrm>
          <a:off x="16268700" y="165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96147</xdr:rowOff>
    </xdr:from>
    <xdr:ext cx="599010" cy="259045"/>
    <xdr:sp macro="" textlink="">
      <xdr:nvSpPr>
        <xdr:cNvPr id="709" name="公債費該当値テキスト"/>
        <xdr:cNvSpPr txBox="1"/>
      </xdr:nvSpPr>
      <xdr:spPr>
        <a:xfrm>
          <a:off x="16370300" y="1638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26515</xdr:rowOff>
    </xdr:from>
    <xdr:to>
      <xdr:col>81</xdr:col>
      <xdr:colOff>101600</xdr:colOff>
      <xdr:row>97</xdr:row>
      <xdr:rowOff>128115</xdr:rowOff>
    </xdr:to>
    <xdr:sp macro="" textlink="">
      <xdr:nvSpPr>
        <xdr:cNvPr id="710" name="楕円 709"/>
        <xdr:cNvSpPr/>
      </xdr:nvSpPr>
      <xdr:spPr>
        <a:xfrm>
          <a:off x="15430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144642</xdr:rowOff>
    </xdr:from>
    <xdr:ext cx="599010" cy="259045"/>
    <xdr:sp macro="" textlink="">
      <xdr:nvSpPr>
        <xdr:cNvPr id="711" name="テキスト ボックス 710"/>
        <xdr:cNvSpPr txBox="1"/>
      </xdr:nvSpPr>
      <xdr:spPr>
        <a:xfrm>
          <a:off x="15181795" y="1643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98341</xdr:rowOff>
    </xdr:from>
    <xdr:to>
      <xdr:col>76</xdr:col>
      <xdr:colOff>165100</xdr:colOff>
      <xdr:row>97</xdr:row>
      <xdr:rowOff>28491</xdr:rowOff>
    </xdr:to>
    <xdr:sp macro="" textlink="">
      <xdr:nvSpPr>
        <xdr:cNvPr id="712" name="楕円 711"/>
        <xdr:cNvSpPr/>
      </xdr:nvSpPr>
      <xdr:spPr>
        <a:xfrm>
          <a:off x="14541500" y="165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19618</xdr:rowOff>
    </xdr:from>
    <xdr:ext cx="599010" cy="259045"/>
    <xdr:sp macro="" textlink="">
      <xdr:nvSpPr>
        <xdr:cNvPr id="713" name="テキスト ボックス 712"/>
        <xdr:cNvSpPr txBox="1"/>
      </xdr:nvSpPr>
      <xdr:spPr>
        <a:xfrm>
          <a:off x="14292795" y="166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14405</xdr:rowOff>
    </xdr:from>
    <xdr:to>
      <xdr:col>72</xdr:col>
      <xdr:colOff>38100</xdr:colOff>
      <xdr:row>97</xdr:row>
      <xdr:rowOff>116005</xdr:rowOff>
    </xdr:to>
    <xdr:sp macro="" textlink="">
      <xdr:nvSpPr>
        <xdr:cNvPr id="714" name="楕円 713"/>
        <xdr:cNvSpPr/>
      </xdr:nvSpPr>
      <xdr:spPr>
        <a:xfrm>
          <a:off x="13652500" y="166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107132</xdr:rowOff>
    </xdr:from>
    <xdr:ext cx="599010" cy="259045"/>
    <xdr:sp macro="" textlink="">
      <xdr:nvSpPr>
        <xdr:cNvPr id="715" name="テキスト ボックス 714"/>
        <xdr:cNvSpPr txBox="1"/>
      </xdr:nvSpPr>
      <xdr:spPr>
        <a:xfrm>
          <a:off x="13403795" y="1673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145416</xdr:rowOff>
    </xdr:from>
    <xdr:to>
      <xdr:col>67</xdr:col>
      <xdr:colOff>101600</xdr:colOff>
      <xdr:row>96</xdr:row>
      <xdr:rowOff>75566</xdr:rowOff>
    </xdr:to>
    <xdr:sp macro="" textlink="">
      <xdr:nvSpPr>
        <xdr:cNvPr id="716" name="楕円 715"/>
        <xdr:cNvSpPr/>
      </xdr:nvSpPr>
      <xdr:spPr>
        <a:xfrm>
          <a:off x="12763500" y="164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92093</xdr:rowOff>
    </xdr:from>
    <xdr:ext cx="599010" cy="259045"/>
    <xdr:sp macro="" textlink="">
      <xdr:nvSpPr>
        <xdr:cNvPr id="717" name="テキスト ボックス 716"/>
        <xdr:cNvSpPr txBox="1"/>
      </xdr:nvSpPr>
      <xdr:spPr>
        <a:xfrm>
          <a:off x="12514795" y="1620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5" name="フローチャート: 判断 754"/>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6" name="テキスト ボックス 755"/>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58" name="フローチャート: 判断 757"/>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59" name="テキスト ボックス 758"/>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0" name="フローチャート: 判断 759"/>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1" name="テキスト ボックス 760"/>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400" baseline="0">
              <a:solidFill>
                <a:sysClr val="windowText" lastClr="000000"/>
              </a:solidFill>
              <a:latin typeface="ＭＳ Ｐゴシック" pitchFamily="50" charset="-128"/>
              <a:ea typeface="ＭＳ Ｐゴシック" pitchFamily="50" charset="-128"/>
              <a:cs typeface="+mn-cs"/>
            </a:rPr>
            <a:t>　</a:t>
          </a:r>
          <a:r>
            <a:rPr lang="ja-JP" altLang="en-US" sz="1300" baseline="0">
              <a:solidFill>
                <a:sysClr val="windowText" lastClr="000000"/>
              </a:solidFill>
              <a:latin typeface="ＭＳ Ｐゴシック" pitchFamily="50" charset="-128"/>
              <a:ea typeface="ＭＳ Ｐゴシック" pitchFamily="50" charset="-128"/>
              <a:cs typeface="+mn-cs"/>
            </a:rPr>
            <a:t>消防</a:t>
          </a:r>
          <a:r>
            <a:rPr lang="ja-JP" altLang="ja-JP" sz="1300" baseline="0">
              <a:solidFill>
                <a:sysClr val="windowText" lastClr="000000"/>
              </a:solidFill>
              <a:latin typeface="ＭＳ Ｐゴシック" pitchFamily="50" charset="-128"/>
              <a:ea typeface="ＭＳ Ｐゴシック" pitchFamily="50" charset="-128"/>
              <a:cs typeface="+mn-cs"/>
            </a:rPr>
            <a:t>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５３，１３６</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円となっており、類似団体と比較して一人当たりコストが</a:t>
          </a:r>
          <a:r>
            <a:rPr lang="ja-JP" altLang="en-US" sz="1300" baseline="0">
              <a:solidFill>
                <a:sysClr val="windowText" lastClr="000000"/>
              </a:solidFill>
              <a:latin typeface="ＭＳ Ｐゴシック" pitchFamily="50" charset="-128"/>
              <a:ea typeface="ＭＳ Ｐゴシック" pitchFamily="50" charset="-128"/>
              <a:cs typeface="+mn-cs"/>
            </a:rPr>
            <a:t>高</a:t>
          </a:r>
          <a:r>
            <a:rPr lang="ja-JP" altLang="ja-JP" sz="1300" baseline="0">
              <a:solidFill>
                <a:sysClr val="windowText" lastClr="000000"/>
              </a:solidFill>
              <a:latin typeface="ＭＳ Ｐゴシック" pitchFamily="50" charset="-128"/>
              <a:ea typeface="ＭＳ Ｐゴシック" pitchFamily="50" charset="-128"/>
              <a:cs typeface="+mn-cs"/>
            </a:rPr>
            <a:t>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防火水槽</a:t>
          </a:r>
          <a:r>
            <a:rPr lang="ja-JP" altLang="ja-JP" sz="1300" baseline="0">
              <a:solidFill>
                <a:sysClr val="windowText" lastClr="000000"/>
              </a:solidFill>
              <a:latin typeface="ＭＳ Ｐゴシック" pitchFamily="50" charset="-128"/>
              <a:ea typeface="ＭＳ Ｐゴシック" pitchFamily="50" charset="-128"/>
              <a:cs typeface="+mn-cs"/>
            </a:rPr>
            <a:t>の</a:t>
          </a:r>
          <a:r>
            <a:rPr lang="ja-JP" altLang="en-US" sz="1300" baseline="0">
              <a:solidFill>
                <a:sysClr val="windowText" lastClr="000000"/>
              </a:solidFill>
              <a:latin typeface="ＭＳ Ｐゴシック" pitchFamily="50" charset="-128"/>
              <a:ea typeface="ＭＳ Ｐゴシック" pitchFamily="50" charset="-128"/>
              <a:cs typeface="+mn-cs"/>
            </a:rPr>
            <a:t>整備等が</a:t>
          </a:r>
          <a:r>
            <a:rPr lang="ja-JP" altLang="ja-JP" sz="1300" baseline="0">
              <a:solidFill>
                <a:sysClr val="windowText" lastClr="000000"/>
              </a:solidFill>
              <a:latin typeface="ＭＳ Ｐゴシック" pitchFamily="50" charset="-128"/>
              <a:ea typeface="ＭＳ Ｐゴシック" pitchFamily="50" charset="-128"/>
              <a:cs typeface="+mn-cs"/>
            </a:rPr>
            <a:t>主な要因である。　民生費は、住民一人当たり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１６９，０９３円</a:t>
          </a:r>
          <a:r>
            <a:rPr lang="ja-JP" altLang="ja-JP" sz="1300" baseline="0">
              <a:solidFill>
                <a:sysClr val="windowText" lastClr="000000"/>
              </a:solidFill>
              <a:latin typeface="ＭＳ Ｐゴシック" pitchFamily="50" charset="-128"/>
              <a:ea typeface="ＭＳ Ｐゴシック" pitchFamily="50" charset="-128"/>
              <a:cs typeface="+mn-cs"/>
            </a:rPr>
            <a:t>となっており、類似団体と比較して一人当たりコストが低い状況となっている。これは、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臨時福祉交付金事業の皆減</a:t>
          </a:r>
          <a:r>
            <a:rPr lang="ja-JP" altLang="ja-JP" sz="1300" baseline="0">
              <a:solidFill>
                <a:sysClr val="windowText" lastClr="000000"/>
              </a:solidFill>
              <a:latin typeface="ＭＳ Ｐゴシック" pitchFamily="50" charset="-128"/>
              <a:ea typeface="ＭＳ Ｐゴシック" pitchFamily="50" charset="-128"/>
              <a:cs typeface="+mn-cs"/>
            </a:rPr>
            <a:t>が主な要因である。　教育費は、住民一人当たり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２３１，４９９</a:t>
          </a:r>
          <a:r>
            <a:rPr lang="ja-JP" altLang="ja-JP" sz="1300" baseline="0">
              <a:solidFill>
                <a:sysClr val="windowText" lastClr="000000"/>
              </a:solidFill>
              <a:latin typeface="ＭＳ Ｐゴシック" pitchFamily="50" charset="-128"/>
              <a:ea typeface="ＭＳ Ｐゴシック" pitchFamily="50" charset="-128"/>
              <a:cs typeface="+mn-cs"/>
            </a:rPr>
            <a:t>円となっており、類似団体と比較して一人当たりコストが高い状況となっている。これは、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学校給食センター施設</a:t>
          </a:r>
          <a:r>
            <a:rPr lang="ja-JP" altLang="ja-JP" sz="1300" baseline="0">
              <a:solidFill>
                <a:sysClr val="windowText" lastClr="000000"/>
              </a:solidFill>
              <a:latin typeface="ＭＳ Ｐゴシック" pitchFamily="50" charset="-128"/>
              <a:ea typeface="ＭＳ Ｐゴシック" pitchFamily="50" charset="-128"/>
              <a:cs typeface="+mn-cs"/>
            </a:rPr>
            <a:t>整備費での物件費及び普通建設事業費での増が主な要因である。</a:t>
          </a:r>
          <a:r>
            <a:rPr lang="ja-JP" altLang="en-US" sz="1300" baseline="0">
              <a:solidFill>
                <a:sysClr val="windowText" lastClr="000000"/>
              </a:solidFill>
              <a:latin typeface="ＭＳ Ｐゴシック" pitchFamily="50" charset="-128"/>
              <a:ea typeface="ＭＳ Ｐゴシック" pitchFamily="50" charset="-128"/>
              <a:cs typeface="+mn-cs"/>
            </a:rPr>
            <a:t>公債</a:t>
          </a:r>
          <a:r>
            <a:rPr lang="ja-JP" altLang="ja-JP" sz="1300" baseline="0">
              <a:solidFill>
                <a:sysClr val="windowText" lastClr="000000"/>
              </a:solidFill>
              <a:latin typeface="ＭＳ Ｐゴシック" pitchFamily="50" charset="-128"/>
              <a:ea typeface="ＭＳ Ｐゴシック" pitchFamily="50" charset="-128"/>
              <a:cs typeface="+mn-cs"/>
            </a:rPr>
            <a:t>費は、住民一人当たり</a:t>
          </a:r>
          <a:r>
            <a:rPr lang="ja-JP" altLang="en-US" sz="1300" baseline="0">
              <a:solidFill>
                <a:sysClr val="windowText" lastClr="000000"/>
              </a:solidFill>
              <a:latin typeface="ＭＳ Ｐゴシック" pitchFamily="50" charset="-128"/>
              <a:ea typeface="ＭＳ Ｐゴシック" pitchFamily="50" charset="-128"/>
              <a:cs typeface="+mn-cs"/>
            </a:rPr>
            <a:t>１４９，７８６円</a:t>
          </a:r>
          <a:r>
            <a:rPr lang="ja-JP" altLang="ja-JP" sz="1300" baseline="0">
              <a:solidFill>
                <a:sysClr val="windowText" lastClr="000000"/>
              </a:solidFill>
              <a:latin typeface="ＭＳ Ｐゴシック" pitchFamily="50" charset="-128"/>
              <a:ea typeface="ＭＳ Ｐゴシック" pitchFamily="50" charset="-128"/>
              <a:cs typeface="+mn-cs"/>
            </a:rPr>
            <a:t>となっており、類似団体と比較して一人当たりコストが高い状況となっている。これは、</a:t>
          </a:r>
          <a:r>
            <a:rPr lang="ja-JP" altLang="en-US" sz="1300" baseline="0">
              <a:solidFill>
                <a:sysClr val="windowText" lastClr="000000"/>
              </a:solidFill>
              <a:latin typeface="ＭＳ Ｐゴシック" pitchFamily="50" charset="-128"/>
              <a:ea typeface="ＭＳ Ｐゴシック" pitchFamily="50" charset="-128"/>
              <a:cs typeface="+mn-cs"/>
            </a:rPr>
            <a:t>繰上償還によるものです</a:t>
          </a:r>
          <a:r>
            <a:rPr lang="ja-JP" altLang="ja-JP" sz="1300" baseline="0">
              <a:solidFill>
                <a:sysClr val="windowText" lastClr="000000"/>
              </a:solidFill>
              <a:latin typeface="ＭＳ Ｐゴシック" pitchFamily="50" charset="-128"/>
              <a:ea typeface="ＭＳ Ｐゴシック" pitchFamily="50" charset="-128"/>
              <a:cs typeface="+mn-cs"/>
            </a:rPr>
            <a:t>。決算額全体でみると、維持補修費が増嵩していることが要因となっている。これは、昭和４０年代から整備してきた公共施設やインフラ施設の修繕・更新等に取り組んでいることによるものである。 </a:t>
          </a:r>
          <a:endParaRPr lang="ja-JP" altLang="ja-JP" sz="13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aseline="0">
              <a:solidFill>
                <a:sysClr val="windowText" lastClr="000000"/>
              </a:solidFill>
              <a:latin typeface="ＭＳ Ｐゴシック" pitchFamily="50" charset="-128"/>
              <a:ea typeface="ＭＳ Ｐゴシック" pitchFamily="50" charset="-128"/>
              <a:cs typeface="+mn-cs"/>
            </a:rPr>
            <a:t>　</a:t>
          </a:r>
          <a:r>
            <a:rPr lang="ja-JP" altLang="ja-JP" sz="1300" baseline="0">
              <a:solidFill>
                <a:sysClr val="windowText" lastClr="000000"/>
              </a:solidFill>
              <a:latin typeface="ＭＳ Ｐゴシック" pitchFamily="50" charset="-128"/>
              <a:ea typeface="ＭＳ Ｐゴシック" pitchFamily="50" charset="-128"/>
              <a:cs typeface="+mn-cs"/>
            </a:rPr>
            <a:t>財政調整基金の残高は標準財政規模比３１．</a:t>
          </a:r>
          <a:r>
            <a:rPr lang="ja-JP" altLang="en-US" sz="1300" baseline="0">
              <a:solidFill>
                <a:sysClr val="windowText" lastClr="000000"/>
              </a:solidFill>
              <a:latin typeface="ＭＳ Ｐゴシック" pitchFamily="50" charset="-128"/>
              <a:ea typeface="ＭＳ Ｐゴシック" pitchFamily="50" charset="-128"/>
              <a:cs typeface="+mn-cs"/>
            </a:rPr>
            <a:t>９３</a:t>
          </a:r>
          <a:r>
            <a:rPr lang="ja-JP" altLang="ja-JP" sz="1300" baseline="0">
              <a:solidFill>
                <a:sysClr val="windowText" lastClr="000000"/>
              </a:solidFill>
              <a:latin typeface="ＭＳ Ｐゴシック" pitchFamily="50" charset="-128"/>
              <a:ea typeface="ＭＳ Ｐゴシック" pitchFamily="50" charset="-128"/>
              <a:cs typeface="+mn-cs"/>
            </a:rPr>
            <a:t>％（対前年度比</a:t>
          </a:r>
          <a:r>
            <a:rPr lang="ja-JP" altLang="en-US" sz="1300" baseline="0">
              <a:solidFill>
                <a:sysClr val="windowText" lastClr="000000"/>
              </a:solidFill>
              <a:latin typeface="ＭＳ Ｐゴシック" pitchFamily="50" charset="-128"/>
              <a:ea typeface="ＭＳ Ｐゴシック" pitchFamily="50" charset="-128"/>
              <a:cs typeface="+mn-cs"/>
            </a:rPr>
            <a:t>０．７１</a:t>
          </a:r>
          <a:r>
            <a:rPr lang="ja-JP" altLang="ja-JP" sz="1300" baseline="0">
              <a:solidFill>
                <a:sysClr val="windowText" lastClr="000000"/>
              </a:solidFill>
              <a:latin typeface="ＭＳ Ｐゴシック" pitchFamily="50" charset="-128"/>
              <a:ea typeface="ＭＳ Ｐゴシック" pitchFamily="50" charset="-128"/>
              <a:cs typeface="+mn-cs"/>
            </a:rPr>
            <a:t>％の増）となった。平成２１年度以降は、財政調整基金からの繰り入れも行っておらず、実質単年度収支もプラスに転じている。今後も、</a:t>
          </a:r>
          <a:r>
            <a:rPr lang="ja-JP" altLang="en-US" sz="1300" baseline="0">
              <a:solidFill>
                <a:sysClr val="windowText" lastClr="000000"/>
              </a:solidFill>
              <a:latin typeface="ＭＳ Ｐゴシック" pitchFamily="50" charset="-128"/>
              <a:ea typeface="ＭＳ Ｐゴシック" pitchFamily="50" charset="-128"/>
              <a:cs typeface="+mn-cs"/>
            </a:rPr>
            <a:t>決算</a:t>
          </a:r>
          <a:r>
            <a:rPr lang="ja-JP" altLang="ja-JP" sz="1300" baseline="0">
              <a:solidFill>
                <a:sysClr val="windowText" lastClr="000000"/>
              </a:solidFill>
              <a:latin typeface="ＭＳ Ｐゴシック" pitchFamily="50" charset="-128"/>
              <a:ea typeface="ＭＳ Ｐゴシック" pitchFamily="50" charset="-128"/>
              <a:cs typeface="+mn-cs"/>
            </a:rPr>
            <a:t>剰余金をできるだけ積み立てることに努め、財政調整基金残高</a:t>
          </a:r>
          <a:r>
            <a:rPr lang="ja-JP" altLang="ja-JP" sz="1300" b="0" i="0" baseline="0">
              <a:solidFill>
                <a:sysClr val="windowText" lastClr="000000"/>
              </a:solidFill>
              <a:latin typeface="ＭＳ Ｐゴシック" pitchFamily="50" charset="-128"/>
              <a:ea typeface="ＭＳ Ｐゴシック" pitchFamily="50" charset="-128"/>
              <a:cs typeface="+mn-cs"/>
            </a:rPr>
            <a:t>については、１０％以上を確保し、今後も安定的な財政運営の基金として適切な積立・取崩を進めていく。</a:t>
          </a:r>
          <a:endParaRPr lang="ja-JP" altLang="ja-JP" sz="1300">
            <a:solidFill>
              <a:sysClr val="windowText" lastClr="000000"/>
            </a:solidFill>
            <a:latin typeface="ＭＳ Ｐゴシック" pitchFamily="50" charset="-128"/>
            <a:ea typeface="ＭＳ Ｐゴシック"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福島県柳津町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300" b="0" i="0" baseline="0">
              <a:solidFill>
                <a:schemeClr val="dk1"/>
              </a:solidFill>
              <a:latin typeface="ＭＳ Ｐゴシック" pitchFamily="50" charset="-128"/>
              <a:ea typeface="ＭＳ Ｐゴシック" pitchFamily="50" charset="-128"/>
              <a:cs typeface="+mn-cs"/>
            </a:rPr>
            <a:t>当町は、全会計で決算による赤字は発生していない現状である。</a:t>
          </a:r>
          <a:endParaRPr lang="en-US" altLang="ja-JP" sz="1300" b="0" i="0" baseline="0">
            <a:solidFill>
              <a:schemeClr val="dk1"/>
            </a:solidFill>
            <a:latin typeface="ＭＳ Ｐゴシック" pitchFamily="50" charset="-128"/>
            <a:ea typeface="ＭＳ Ｐゴシック" pitchFamily="50" charset="-128"/>
            <a:cs typeface="+mn-cs"/>
          </a:endParaRPr>
        </a:p>
        <a:p>
          <a:pPr rtl="0" eaLnBrk="1" fontAlgn="auto" latinLnBrk="0" hangingPunct="1"/>
          <a:r>
            <a:rPr lang="ja-JP" altLang="ja-JP" sz="1300" b="0" i="0" baseline="0">
              <a:solidFill>
                <a:schemeClr val="dk1"/>
              </a:solidFill>
              <a:latin typeface="ＭＳ Ｐゴシック" pitchFamily="50" charset="-128"/>
              <a:ea typeface="ＭＳ Ｐゴシック" pitchFamily="50" charset="-128"/>
              <a:cs typeface="+mn-cs"/>
            </a:rPr>
            <a:t>今後とも、各会計で適正な財政運営を行っていく。</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4232721</v>
      </c>
      <c r="BO4" s="372"/>
      <c r="BP4" s="372"/>
      <c r="BQ4" s="372"/>
      <c r="BR4" s="372"/>
      <c r="BS4" s="372"/>
      <c r="BT4" s="372"/>
      <c r="BU4" s="373"/>
      <c r="BV4" s="371">
        <v>3758250</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7.5</v>
      </c>
      <c r="CU4" s="378"/>
      <c r="CV4" s="378"/>
      <c r="CW4" s="378"/>
      <c r="CX4" s="378"/>
      <c r="CY4" s="378"/>
      <c r="CZ4" s="378"/>
      <c r="DA4" s="379"/>
      <c r="DB4" s="377">
        <v>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4020428</v>
      </c>
      <c r="BO5" s="409"/>
      <c r="BP5" s="409"/>
      <c r="BQ5" s="409"/>
      <c r="BR5" s="409"/>
      <c r="BS5" s="409"/>
      <c r="BT5" s="409"/>
      <c r="BU5" s="410"/>
      <c r="BV5" s="408">
        <v>3559359</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79.900000000000006</v>
      </c>
      <c r="CU5" s="406"/>
      <c r="CV5" s="406"/>
      <c r="CW5" s="406"/>
      <c r="CX5" s="406"/>
      <c r="CY5" s="406"/>
      <c r="CZ5" s="406"/>
      <c r="DA5" s="407"/>
      <c r="DB5" s="405">
        <v>78.5</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212293</v>
      </c>
      <c r="BO6" s="409"/>
      <c r="BP6" s="409"/>
      <c r="BQ6" s="409"/>
      <c r="BR6" s="409"/>
      <c r="BS6" s="409"/>
      <c r="BT6" s="409"/>
      <c r="BU6" s="410"/>
      <c r="BV6" s="408">
        <v>198891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82.9</v>
      </c>
      <c r="CU6" s="446"/>
      <c r="CV6" s="446"/>
      <c r="CW6" s="446"/>
      <c r="CX6" s="446"/>
      <c r="CY6" s="446"/>
      <c r="CZ6" s="446"/>
      <c r="DA6" s="447"/>
      <c r="DB6" s="445">
        <v>81.599999999999994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29092</v>
      </c>
      <c r="BO7" s="409"/>
      <c r="BP7" s="409"/>
      <c r="BQ7" s="409"/>
      <c r="BR7" s="409"/>
      <c r="BS7" s="409"/>
      <c r="BT7" s="409"/>
      <c r="BU7" s="410"/>
      <c r="BV7" s="408">
        <v>26411</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2427283</v>
      </c>
      <c r="CU7" s="409"/>
      <c r="CV7" s="409"/>
      <c r="CW7" s="409"/>
      <c r="CX7" s="409"/>
      <c r="CY7" s="409"/>
      <c r="CZ7" s="409"/>
      <c r="DA7" s="410"/>
      <c r="DB7" s="408">
        <v>2481698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183201</v>
      </c>
      <c r="BO8" s="409"/>
      <c r="BP8" s="409"/>
      <c r="BQ8" s="409"/>
      <c r="BR8" s="409"/>
      <c r="BS8" s="409"/>
      <c r="BT8" s="409"/>
      <c r="BU8" s="410"/>
      <c r="BV8" s="408">
        <v>172480</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0.18</v>
      </c>
      <c r="CU8" s="449"/>
      <c r="CV8" s="449"/>
      <c r="CW8" s="449"/>
      <c r="CX8" s="449"/>
      <c r="CY8" s="449"/>
      <c r="CZ8" s="449"/>
      <c r="DA8" s="450"/>
      <c r="DB8" s="448">
        <v>0.18</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3536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10721</v>
      </c>
      <c r="BO9" s="409"/>
      <c r="BP9" s="409"/>
      <c r="BQ9" s="409"/>
      <c r="BR9" s="409"/>
      <c r="BS9" s="409"/>
      <c r="BT9" s="409"/>
      <c r="BU9" s="410"/>
      <c r="BV9" s="408">
        <v>69440</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17.7</v>
      </c>
      <c r="CU9" s="406"/>
      <c r="CV9" s="406"/>
      <c r="CW9" s="406"/>
      <c r="CX9" s="406"/>
      <c r="CY9" s="406"/>
      <c r="CZ9" s="406"/>
      <c r="DA9" s="407"/>
      <c r="DB9" s="405">
        <v>13.8</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4009</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149</v>
      </c>
      <c r="BO10" s="409"/>
      <c r="BP10" s="409"/>
      <c r="BQ10" s="409"/>
      <c r="BR10" s="409"/>
      <c r="BS10" s="409"/>
      <c r="BT10" s="409"/>
      <c r="BU10" s="410"/>
      <c r="BV10" s="408">
        <v>277</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118257</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3494</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88</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3481</v>
      </c>
      <c r="S13" s="490"/>
      <c r="T13" s="490"/>
      <c r="U13" s="490"/>
      <c r="V13" s="491"/>
      <c r="W13" s="424" t="s">
        <v>131</v>
      </c>
      <c r="X13" s="425"/>
      <c r="Y13" s="425"/>
      <c r="Z13" s="425"/>
      <c r="AA13" s="425"/>
      <c r="AB13" s="415"/>
      <c r="AC13" s="459">
        <v>236</v>
      </c>
      <c r="AD13" s="460"/>
      <c r="AE13" s="460"/>
      <c r="AF13" s="460"/>
      <c r="AG13" s="499"/>
      <c r="AH13" s="459">
        <v>394</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129127</v>
      </c>
      <c r="BO13" s="409"/>
      <c r="BP13" s="409"/>
      <c r="BQ13" s="409"/>
      <c r="BR13" s="409"/>
      <c r="BS13" s="409"/>
      <c r="BT13" s="409"/>
      <c r="BU13" s="410"/>
      <c r="BV13" s="408">
        <v>69717</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4</v>
      </c>
      <c r="CU13" s="406"/>
      <c r="CV13" s="406"/>
      <c r="CW13" s="406"/>
      <c r="CX13" s="406"/>
      <c r="CY13" s="406"/>
      <c r="CZ13" s="406"/>
      <c r="DA13" s="407"/>
      <c r="DB13" s="405">
        <v>3.9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3565</v>
      </c>
      <c r="S14" s="490"/>
      <c r="T14" s="490"/>
      <c r="U14" s="490"/>
      <c r="V14" s="491"/>
      <c r="W14" s="398"/>
      <c r="X14" s="399"/>
      <c r="Y14" s="399"/>
      <c r="Z14" s="399"/>
      <c r="AA14" s="399"/>
      <c r="AB14" s="388"/>
      <c r="AC14" s="492">
        <v>14.3</v>
      </c>
      <c r="AD14" s="493"/>
      <c r="AE14" s="493"/>
      <c r="AF14" s="493"/>
      <c r="AG14" s="494"/>
      <c r="AH14" s="492">
        <v>20.7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121</v>
      </c>
      <c r="CU14" s="504"/>
      <c r="CV14" s="504"/>
      <c r="CW14" s="504"/>
      <c r="CX14" s="504"/>
      <c r="CY14" s="504"/>
      <c r="CZ14" s="504"/>
      <c r="DA14" s="505"/>
      <c r="DB14" s="503" t="s">
        <v>122</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3554</v>
      </c>
      <c r="S15" s="490"/>
      <c r="T15" s="490"/>
      <c r="U15" s="490"/>
      <c r="V15" s="491"/>
      <c r="W15" s="424" t="s">
        <v>139</v>
      </c>
      <c r="X15" s="425"/>
      <c r="Y15" s="425"/>
      <c r="Z15" s="425"/>
      <c r="AA15" s="425"/>
      <c r="AB15" s="415"/>
      <c r="AC15" s="459">
        <v>498</v>
      </c>
      <c r="AD15" s="460"/>
      <c r="AE15" s="460"/>
      <c r="AF15" s="460"/>
      <c r="AG15" s="499"/>
      <c r="AH15" s="459">
        <v>555</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403877</v>
      </c>
      <c r="BO15" s="372"/>
      <c r="BP15" s="372"/>
      <c r="BQ15" s="372"/>
      <c r="BR15" s="372"/>
      <c r="BS15" s="372"/>
      <c r="BT15" s="372"/>
      <c r="BU15" s="373"/>
      <c r="BV15" s="371">
        <v>423112</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30.2</v>
      </c>
      <c r="AD16" s="493"/>
      <c r="AE16" s="493"/>
      <c r="AF16" s="493"/>
      <c r="AG16" s="494"/>
      <c r="AH16" s="492">
        <v>29.2</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2231778</v>
      </c>
      <c r="BO16" s="409"/>
      <c r="BP16" s="409"/>
      <c r="BQ16" s="409"/>
      <c r="BR16" s="409"/>
      <c r="BS16" s="409"/>
      <c r="BT16" s="409"/>
      <c r="BU16" s="410"/>
      <c r="BV16" s="408">
        <v>2285872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913</v>
      </c>
      <c r="AD17" s="460"/>
      <c r="AE17" s="460"/>
      <c r="AF17" s="460"/>
      <c r="AG17" s="499"/>
      <c r="AH17" s="459">
        <v>951</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503345</v>
      </c>
      <c r="BO17" s="409"/>
      <c r="BP17" s="409"/>
      <c r="BQ17" s="409"/>
      <c r="BR17" s="409"/>
      <c r="BS17" s="409"/>
      <c r="BT17" s="409"/>
      <c r="BU17" s="410"/>
      <c r="BV17" s="408">
        <v>526502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175.82</v>
      </c>
      <c r="M18" s="521"/>
      <c r="N18" s="521"/>
      <c r="O18" s="521"/>
      <c r="P18" s="521"/>
      <c r="Q18" s="521"/>
      <c r="R18" s="522"/>
      <c r="S18" s="522"/>
      <c r="T18" s="522"/>
      <c r="U18" s="522"/>
      <c r="V18" s="523"/>
      <c r="W18" s="426"/>
      <c r="X18" s="427"/>
      <c r="Y18" s="427"/>
      <c r="Z18" s="427"/>
      <c r="AA18" s="427"/>
      <c r="AB18" s="418"/>
      <c r="AC18" s="524">
        <v>55.4</v>
      </c>
      <c r="AD18" s="525"/>
      <c r="AE18" s="525"/>
      <c r="AF18" s="525"/>
      <c r="AG18" s="526"/>
      <c r="AH18" s="524">
        <v>50.1</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1942255</v>
      </c>
      <c r="BO18" s="409"/>
      <c r="BP18" s="409"/>
      <c r="BQ18" s="409"/>
      <c r="BR18" s="409"/>
      <c r="BS18" s="409"/>
      <c r="BT18" s="409"/>
      <c r="BU18" s="410"/>
      <c r="BV18" s="408">
        <v>1946677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2850701</v>
      </c>
      <c r="BO19" s="409"/>
      <c r="BP19" s="409"/>
      <c r="BQ19" s="409"/>
      <c r="BR19" s="409"/>
      <c r="BS19" s="409"/>
      <c r="BT19" s="409"/>
      <c r="BU19" s="410"/>
      <c r="BV19" s="408">
        <v>2789130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1207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3160330</v>
      </c>
      <c r="BO23" s="409"/>
      <c r="BP23" s="409"/>
      <c r="BQ23" s="409"/>
      <c r="BR23" s="409"/>
      <c r="BS23" s="409"/>
      <c r="BT23" s="409"/>
      <c r="BU23" s="410"/>
      <c r="BV23" s="408">
        <v>3081854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7390</v>
      </c>
      <c r="R24" s="460"/>
      <c r="S24" s="460"/>
      <c r="T24" s="460"/>
      <c r="U24" s="460"/>
      <c r="V24" s="499"/>
      <c r="W24" s="558"/>
      <c r="X24" s="546"/>
      <c r="Y24" s="547"/>
      <c r="Z24" s="458" t="s">
        <v>163</v>
      </c>
      <c r="AA24" s="438"/>
      <c r="AB24" s="438"/>
      <c r="AC24" s="438"/>
      <c r="AD24" s="438"/>
      <c r="AE24" s="438"/>
      <c r="AF24" s="438"/>
      <c r="AG24" s="439"/>
      <c r="AH24" s="459">
        <v>72</v>
      </c>
      <c r="AI24" s="460"/>
      <c r="AJ24" s="460"/>
      <c r="AK24" s="460"/>
      <c r="AL24" s="499"/>
      <c r="AM24" s="459">
        <v>208728</v>
      </c>
      <c r="AN24" s="460"/>
      <c r="AO24" s="460"/>
      <c r="AP24" s="460"/>
      <c r="AQ24" s="460"/>
      <c r="AR24" s="499"/>
      <c r="AS24" s="459">
        <v>2899</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2587117</v>
      </c>
      <c r="BO24" s="409"/>
      <c r="BP24" s="409"/>
      <c r="BQ24" s="409"/>
      <c r="BR24" s="409"/>
      <c r="BS24" s="409"/>
      <c r="BT24" s="409"/>
      <c r="BU24" s="410"/>
      <c r="BV24" s="408">
        <v>2468051</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5980</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167</v>
      </c>
      <c r="AN25" s="460"/>
      <c r="AO25" s="460"/>
      <c r="AP25" s="460"/>
      <c r="AQ25" s="460"/>
      <c r="AR25" s="499"/>
      <c r="AS25" s="459" t="s">
        <v>122</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29278</v>
      </c>
      <c r="BO25" s="372"/>
      <c r="BP25" s="372"/>
      <c r="BQ25" s="372"/>
      <c r="BR25" s="372"/>
      <c r="BS25" s="372"/>
      <c r="BT25" s="372"/>
      <c r="BU25" s="373"/>
      <c r="BV25" s="371">
        <v>34898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5560</v>
      </c>
      <c r="R26" s="460"/>
      <c r="S26" s="460"/>
      <c r="T26" s="460"/>
      <c r="U26" s="460"/>
      <c r="V26" s="499"/>
      <c r="W26" s="558"/>
      <c r="X26" s="546"/>
      <c r="Y26" s="547"/>
      <c r="Z26" s="458" t="s">
        <v>170</v>
      </c>
      <c r="AA26" s="568"/>
      <c r="AB26" s="568"/>
      <c r="AC26" s="568"/>
      <c r="AD26" s="568"/>
      <c r="AE26" s="568"/>
      <c r="AF26" s="568"/>
      <c r="AG26" s="569"/>
      <c r="AH26" s="459">
        <v>5</v>
      </c>
      <c r="AI26" s="460"/>
      <c r="AJ26" s="460"/>
      <c r="AK26" s="460"/>
      <c r="AL26" s="499"/>
      <c r="AM26" s="459">
        <v>15750</v>
      </c>
      <c r="AN26" s="460"/>
      <c r="AO26" s="460"/>
      <c r="AP26" s="460"/>
      <c r="AQ26" s="460"/>
      <c r="AR26" s="499"/>
      <c r="AS26" s="459">
        <v>3150</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167</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2660</v>
      </c>
      <c r="R27" s="460"/>
      <c r="S27" s="460"/>
      <c r="T27" s="460"/>
      <c r="U27" s="460"/>
      <c r="V27" s="499"/>
      <c r="W27" s="558"/>
      <c r="X27" s="546"/>
      <c r="Y27" s="547"/>
      <c r="Z27" s="458" t="s">
        <v>173</v>
      </c>
      <c r="AA27" s="438"/>
      <c r="AB27" s="438"/>
      <c r="AC27" s="438"/>
      <c r="AD27" s="438"/>
      <c r="AE27" s="438"/>
      <c r="AF27" s="438"/>
      <c r="AG27" s="439"/>
      <c r="AH27" s="459" t="s">
        <v>122</v>
      </c>
      <c r="AI27" s="460"/>
      <c r="AJ27" s="460"/>
      <c r="AK27" s="460"/>
      <c r="AL27" s="499"/>
      <c r="AM27" s="459" t="s">
        <v>167</v>
      </c>
      <c r="AN27" s="460"/>
      <c r="AO27" s="460"/>
      <c r="AP27" s="460"/>
      <c r="AQ27" s="460"/>
      <c r="AR27" s="499"/>
      <c r="AS27" s="459" t="s">
        <v>122</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166823</v>
      </c>
      <c r="BO27" s="582"/>
      <c r="BP27" s="582"/>
      <c r="BQ27" s="582"/>
      <c r="BR27" s="582"/>
      <c r="BS27" s="582"/>
      <c r="BT27" s="582"/>
      <c r="BU27" s="583"/>
      <c r="BV27" s="581">
        <v>166782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2150</v>
      </c>
      <c r="R28" s="460"/>
      <c r="S28" s="460"/>
      <c r="T28" s="460"/>
      <c r="U28" s="460"/>
      <c r="V28" s="499"/>
      <c r="W28" s="558"/>
      <c r="X28" s="546"/>
      <c r="Y28" s="547"/>
      <c r="Z28" s="458" t="s">
        <v>176</v>
      </c>
      <c r="AA28" s="438"/>
      <c r="AB28" s="438"/>
      <c r="AC28" s="438"/>
      <c r="AD28" s="438"/>
      <c r="AE28" s="438"/>
      <c r="AF28" s="438"/>
      <c r="AG28" s="439"/>
      <c r="AH28" s="459" t="s">
        <v>167</v>
      </c>
      <c r="AI28" s="460"/>
      <c r="AJ28" s="460"/>
      <c r="AK28" s="460"/>
      <c r="AL28" s="499"/>
      <c r="AM28" s="459" t="s">
        <v>167</v>
      </c>
      <c r="AN28" s="460"/>
      <c r="AO28" s="460"/>
      <c r="AP28" s="460"/>
      <c r="AQ28" s="460"/>
      <c r="AR28" s="499"/>
      <c r="AS28" s="459" t="s">
        <v>121</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774972</v>
      </c>
      <c r="BO28" s="372"/>
      <c r="BP28" s="372"/>
      <c r="BQ28" s="372"/>
      <c r="BR28" s="372"/>
      <c r="BS28" s="372"/>
      <c r="BT28" s="372"/>
      <c r="BU28" s="373"/>
      <c r="BV28" s="371">
        <v>774823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8</v>
      </c>
      <c r="M29" s="460"/>
      <c r="N29" s="460"/>
      <c r="O29" s="460"/>
      <c r="P29" s="499"/>
      <c r="Q29" s="459">
        <v>1930</v>
      </c>
      <c r="R29" s="460"/>
      <c r="S29" s="460"/>
      <c r="T29" s="460"/>
      <c r="U29" s="460"/>
      <c r="V29" s="499"/>
      <c r="W29" s="559"/>
      <c r="X29" s="560"/>
      <c r="Y29" s="561"/>
      <c r="Z29" s="458" t="s">
        <v>179</v>
      </c>
      <c r="AA29" s="438"/>
      <c r="AB29" s="438"/>
      <c r="AC29" s="438"/>
      <c r="AD29" s="438"/>
      <c r="AE29" s="438"/>
      <c r="AF29" s="438"/>
      <c r="AG29" s="439"/>
      <c r="AH29" s="459">
        <v>72</v>
      </c>
      <c r="AI29" s="460"/>
      <c r="AJ29" s="460"/>
      <c r="AK29" s="460"/>
      <c r="AL29" s="499"/>
      <c r="AM29" s="459">
        <v>208728</v>
      </c>
      <c r="AN29" s="460"/>
      <c r="AO29" s="460"/>
      <c r="AP29" s="460"/>
      <c r="AQ29" s="460"/>
      <c r="AR29" s="499"/>
      <c r="AS29" s="459">
        <v>2899</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464153</v>
      </c>
      <c r="BO29" s="409"/>
      <c r="BP29" s="409"/>
      <c r="BQ29" s="409"/>
      <c r="BR29" s="409"/>
      <c r="BS29" s="409"/>
      <c r="BT29" s="409"/>
      <c r="BU29" s="410"/>
      <c r="BV29" s="408">
        <v>486352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1546930</v>
      </c>
      <c r="BO30" s="582"/>
      <c r="BP30" s="582"/>
      <c r="BQ30" s="582"/>
      <c r="BR30" s="582"/>
      <c r="BS30" s="582"/>
      <c r="BT30" s="582"/>
      <c r="BU30" s="583"/>
      <c r="BV30" s="581">
        <v>1549805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188</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195</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国民健康保険特別会計(事業勘定)</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会津若松地方広域市町村圏整備組合一般会計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22</v>
      </c>
      <c r="CP34" s="594"/>
      <c r="CQ34" s="595" t="str">
        <f>IF('各会計、関係団体の財政状況及び健全化判断比率'!BS7="","",'各会計、関係団体の財政状況及び健全化判断比率'!BS7)</f>
        <v>やないづ振興公社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国民健康保険特別会計(施設勘定)</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IF('各会計、関係団体の財政状況及び健全化判断比率'!B33="","",'各会計、関係団体の財政状況及び健全化判断比率'!B33)</f>
        <v>農業集落排水事業特別会計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会津若松地方広域市町村圏整備組合企業会計</v>
      </c>
      <c r="BZ35" s="595"/>
      <c r="CA35" s="595"/>
      <c r="CB35" s="595"/>
      <c r="CC35" s="595"/>
      <c r="CD35" s="595"/>
      <c r="CE35" s="595"/>
      <c r="CF35" s="595"/>
      <c r="CG35" s="595"/>
      <c r="CH35" s="595"/>
      <c r="CI35" s="595"/>
      <c r="CJ35" s="595"/>
      <c r="CK35" s="595"/>
      <c r="CL35" s="595"/>
      <c r="CM35" s="595"/>
      <c r="CN35" s="193"/>
      <c r="CO35" s="594">
        <f t="shared" ref="CO35:CO43" si="3">IF(CQ35="","",CO34+1)</f>
        <v>23</v>
      </c>
      <c r="CP35" s="594"/>
      <c r="CQ35" s="595" t="str">
        <f>IF('各会計、関係団体の財政状況及び健全化判断比率'!BS8="","",'各会計、関係団体の財政状況及び健全化判断比率'!BS8)</f>
        <v>会津やないづ温泉開発㈱</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IF('各会計、関係団体の財政状況及び健全化判断比率'!B34="","",'各会計、関係団体の財政状況及び健全化判断比率'!B34)</f>
        <v>下水道事業特別会計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福島県後期高齢者医療広域連合一般会計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9</v>
      </c>
      <c r="BF37" s="594"/>
      <c r="BG37" s="595" t="str">
        <f>IF('各会計、関係団体の財政状況及び健全化判断比率'!B35="","",'各会計、関係団体の財政状況及び健全化判断比率'!B35)</f>
        <v>簡易排水事業特別会計</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福島県後期高齢者医療広域連合後期高齢者医療特別会計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10</v>
      </c>
      <c r="BF38" s="594"/>
      <c r="BG38" s="595" t="str">
        <f>IF('各会計、関係団体の財政状況及び健全化判断比率'!B36="","",'各会計、関係団体の財政状況及び健全化判断比率'!B36)</f>
        <v>林業集落排水事業特別会計</v>
      </c>
      <c r="BH38" s="595"/>
      <c r="BI38" s="595"/>
      <c r="BJ38" s="595"/>
      <c r="BK38" s="595"/>
      <c r="BL38" s="595"/>
      <c r="BM38" s="595"/>
      <c r="BN38" s="595"/>
      <c r="BO38" s="595"/>
      <c r="BP38" s="595"/>
      <c r="BQ38" s="595"/>
      <c r="BR38" s="595"/>
      <c r="BS38" s="595"/>
      <c r="BT38" s="595"/>
      <c r="BU38" s="595"/>
      <c r="BV38" s="193"/>
      <c r="BW38" s="594">
        <f t="shared" si="2"/>
        <v>17</v>
      </c>
      <c r="BX38" s="594"/>
      <c r="BY38" s="595" t="str">
        <f>IF('各会計、関係団体の財政状況及び健全化判断比率'!B72="","",'各会計、関係団体の財政状況及び健全化判断比率'!B72)</f>
        <v>福島県市町村総合事務組合一般会計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11</v>
      </c>
      <c r="BF39" s="594"/>
      <c r="BG39" s="595" t="str">
        <f>IF('各会計、関係団体の財政状況及び健全化判断比率'!B37="","",'各会計、関係団体の財政状況及び健全化判断比率'!B37)</f>
        <v>町営スキー場事業特別会計</v>
      </c>
      <c r="BH39" s="595"/>
      <c r="BI39" s="595"/>
      <c r="BJ39" s="595"/>
      <c r="BK39" s="595"/>
      <c r="BL39" s="595"/>
      <c r="BM39" s="595"/>
      <c r="BN39" s="595"/>
      <c r="BO39" s="595"/>
      <c r="BP39" s="595"/>
      <c r="BQ39" s="595"/>
      <c r="BR39" s="595"/>
      <c r="BS39" s="595"/>
      <c r="BT39" s="595"/>
      <c r="BU39" s="595"/>
      <c r="BV39" s="193"/>
      <c r="BW39" s="594">
        <f t="shared" si="2"/>
        <v>18</v>
      </c>
      <c r="BX39" s="594"/>
      <c r="BY39" s="595" t="str">
        <f>IF('各会計、関係団体の財政状況及び健全化判断比率'!B73="","",'各会計、関係団体の財政状況及び健全化判断比率'!B73)</f>
        <v>福島県市町村総合事務組合消防補償等特別会計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f t="shared" si="1"/>
        <v>12</v>
      </c>
      <c r="BF40" s="594"/>
      <c r="BG40" s="595" t="str">
        <f>IF('各会計、関係団体の財政状況及び健全化判断比率'!B38="","",'各会計、関係団体の財政状況及び健全化判断比率'!B38)</f>
        <v>土地取得事業特別会計</v>
      </c>
      <c r="BH40" s="595"/>
      <c r="BI40" s="595"/>
      <c r="BJ40" s="595"/>
      <c r="BK40" s="595"/>
      <c r="BL40" s="595"/>
      <c r="BM40" s="595"/>
      <c r="BN40" s="595"/>
      <c r="BO40" s="595"/>
      <c r="BP40" s="595"/>
      <c r="BQ40" s="595"/>
      <c r="BR40" s="595"/>
      <c r="BS40" s="595"/>
      <c r="BT40" s="595"/>
      <c r="BU40" s="595"/>
      <c r="BV40" s="193"/>
      <c r="BW40" s="594">
        <f t="shared" si="2"/>
        <v>19</v>
      </c>
      <c r="BX40" s="594"/>
      <c r="BY40" s="595" t="str">
        <f>IF('各会計、関係団体の財政状況及び健全化判断比率'!B74="","",'各会計、関係団体の財政状況及び健全化判断比率'!B74)</f>
        <v>福島県市町村総合事務組合消防賞じゅつ金特別会計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20</v>
      </c>
      <c r="BX41" s="594"/>
      <c r="BY41" s="595" t="str">
        <f>IF('各会計、関係団体の財政状況及び健全化判断比率'!B75="","",'各会計、関係団体の財政状況及び健全化判断比率'!B75)</f>
        <v>福島県市町村総合事務組合非常勤職員公務災害補償特別会計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21</v>
      </c>
      <c r="BX42" s="594"/>
      <c r="BY42" s="595" t="str">
        <f>IF('各会計、関係団体の財政状況及び健全化判断比率'!B76="","",'各会計、関係団体の財政状況及び健全化判断比率'!B76)</f>
        <v>福島県市町村総合事務組合自治会館管理特別会計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1VLwL5p1aN91HINsZh/eU5b15wZYv/beLZsmqUYuz2FW4eWi8Ut6E8LVigsD0W3iktMfzUky9SKlm5vWYBa21w==" saltValue="nN1QaVr8oOfUJrhXYe7M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546</v>
      </c>
      <c r="D34" s="1186"/>
      <c r="E34" s="1187"/>
      <c r="F34" s="32">
        <v>5.94</v>
      </c>
      <c r="G34" s="33">
        <v>6.81</v>
      </c>
      <c r="H34" s="33">
        <v>4.0999999999999996</v>
      </c>
      <c r="I34" s="33">
        <v>6.95</v>
      </c>
      <c r="J34" s="34">
        <v>7.54</v>
      </c>
      <c r="K34" s="22"/>
      <c r="L34" s="22"/>
      <c r="M34" s="22"/>
      <c r="N34" s="22"/>
      <c r="O34" s="22"/>
      <c r="P34" s="22"/>
    </row>
    <row r="35" spans="1:16" ht="39" customHeight="1">
      <c r="A35" s="22"/>
      <c r="B35" s="35"/>
      <c r="C35" s="1180" t="s">
        <v>547</v>
      </c>
      <c r="D35" s="1181"/>
      <c r="E35" s="1182"/>
      <c r="F35" s="36">
        <v>0.52</v>
      </c>
      <c r="G35" s="37">
        <v>1.03</v>
      </c>
      <c r="H35" s="37">
        <v>1.39</v>
      </c>
      <c r="I35" s="37">
        <v>1.21</v>
      </c>
      <c r="J35" s="38">
        <v>1.82</v>
      </c>
      <c r="K35" s="22"/>
      <c r="L35" s="22"/>
      <c r="M35" s="22"/>
      <c r="N35" s="22"/>
      <c r="O35" s="22"/>
      <c r="P35" s="22"/>
    </row>
    <row r="36" spans="1:16" ht="39" customHeight="1">
      <c r="A36" s="22"/>
      <c r="B36" s="35"/>
      <c r="C36" s="1180" t="s">
        <v>548</v>
      </c>
      <c r="D36" s="1181"/>
      <c r="E36" s="1182"/>
      <c r="F36" s="36">
        <v>0.55000000000000004</v>
      </c>
      <c r="G36" s="37">
        <v>1.61</v>
      </c>
      <c r="H36" s="37">
        <v>0.69</v>
      </c>
      <c r="I36" s="37">
        <v>0.32</v>
      </c>
      <c r="J36" s="38">
        <v>0.55000000000000004</v>
      </c>
      <c r="K36" s="22"/>
      <c r="L36" s="22"/>
      <c r="M36" s="22"/>
      <c r="N36" s="22"/>
      <c r="O36" s="22"/>
      <c r="P36" s="22"/>
    </row>
    <row r="37" spans="1:16" ht="39" customHeight="1">
      <c r="A37" s="22"/>
      <c r="B37" s="35"/>
      <c r="C37" s="1180" t="s">
        <v>549</v>
      </c>
      <c r="D37" s="1181"/>
      <c r="E37" s="1182"/>
      <c r="F37" s="36">
        <v>1.08</v>
      </c>
      <c r="G37" s="37">
        <v>0.52</v>
      </c>
      <c r="H37" s="37">
        <v>0.51</v>
      </c>
      <c r="I37" s="37">
        <v>0.38</v>
      </c>
      <c r="J37" s="38">
        <v>0.39</v>
      </c>
      <c r="K37" s="22"/>
      <c r="L37" s="22"/>
      <c r="M37" s="22"/>
      <c r="N37" s="22"/>
      <c r="O37" s="22"/>
      <c r="P37" s="22"/>
    </row>
    <row r="38" spans="1:16" ht="39" customHeight="1">
      <c r="A38" s="22"/>
      <c r="B38" s="35"/>
      <c r="C38" s="1180" t="s">
        <v>550</v>
      </c>
      <c r="D38" s="1181"/>
      <c r="E38" s="1182"/>
      <c r="F38" s="36">
        <v>0.27</v>
      </c>
      <c r="G38" s="37">
        <v>0.37</v>
      </c>
      <c r="H38" s="37">
        <v>0.54</v>
      </c>
      <c r="I38" s="37">
        <v>0.24</v>
      </c>
      <c r="J38" s="38">
        <v>0.36</v>
      </c>
      <c r="K38" s="22"/>
      <c r="L38" s="22"/>
      <c r="M38" s="22"/>
      <c r="N38" s="22"/>
      <c r="O38" s="22"/>
      <c r="P38" s="22"/>
    </row>
    <row r="39" spans="1:16" ht="39" customHeight="1">
      <c r="A39" s="22"/>
      <c r="B39" s="35"/>
      <c r="C39" s="1180" t="s">
        <v>551</v>
      </c>
      <c r="D39" s="1181"/>
      <c r="E39" s="1182"/>
      <c r="F39" s="36">
        <v>0.1</v>
      </c>
      <c r="G39" s="37">
        <v>0.36</v>
      </c>
      <c r="H39" s="37">
        <v>0.31</v>
      </c>
      <c r="I39" s="37">
        <v>6.31</v>
      </c>
      <c r="J39" s="38">
        <v>0.04</v>
      </c>
      <c r="K39" s="22"/>
      <c r="L39" s="22"/>
      <c r="M39" s="22"/>
      <c r="N39" s="22"/>
      <c r="O39" s="22"/>
      <c r="P39" s="22"/>
    </row>
    <row r="40" spans="1:16" ht="39" customHeight="1">
      <c r="A40" s="22"/>
      <c r="B40" s="35"/>
      <c r="C40" s="1180" t="s">
        <v>552</v>
      </c>
      <c r="D40" s="1181"/>
      <c r="E40" s="1182"/>
      <c r="F40" s="36">
        <v>0.04</v>
      </c>
      <c r="G40" s="37">
        <v>0.03</v>
      </c>
      <c r="H40" s="37">
        <v>0.05</v>
      </c>
      <c r="I40" s="37">
        <v>0.06</v>
      </c>
      <c r="J40" s="38">
        <v>0.02</v>
      </c>
      <c r="K40" s="22"/>
      <c r="L40" s="22"/>
      <c r="M40" s="22"/>
      <c r="N40" s="22"/>
      <c r="O40" s="22"/>
      <c r="P40" s="22"/>
    </row>
    <row r="41" spans="1:16" ht="39" customHeight="1">
      <c r="A41" s="22"/>
      <c r="B41" s="35"/>
      <c r="C41" s="1180" t="s">
        <v>553</v>
      </c>
      <c r="D41" s="1181"/>
      <c r="E41" s="1182"/>
      <c r="F41" s="36">
        <v>0.02</v>
      </c>
      <c r="G41" s="37">
        <v>0.05</v>
      </c>
      <c r="H41" s="37">
        <v>0.05</v>
      </c>
      <c r="I41" s="37">
        <v>0.01</v>
      </c>
      <c r="J41" s="38">
        <v>0.02</v>
      </c>
      <c r="K41" s="22"/>
      <c r="L41" s="22"/>
      <c r="M41" s="22"/>
      <c r="N41" s="22"/>
      <c r="O41" s="22"/>
      <c r="P41" s="22"/>
    </row>
    <row r="42" spans="1:16" ht="39" customHeight="1">
      <c r="A42" s="22"/>
      <c r="B42" s="39"/>
      <c r="C42" s="1180" t="s">
        <v>554</v>
      </c>
      <c r="D42" s="1181"/>
      <c r="E42" s="1182"/>
      <c r="F42" s="36" t="s">
        <v>498</v>
      </c>
      <c r="G42" s="37" t="s">
        <v>498</v>
      </c>
      <c r="H42" s="37" t="s">
        <v>498</v>
      </c>
      <c r="I42" s="37" t="s">
        <v>498</v>
      </c>
      <c r="J42" s="38" t="s">
        <v>498</v>
      </c>
      <c r="K42" s="22"/>
      <c r="L42" s="22"/>
      <c r="M42" s="22"/>
      <c r="N42" s="22"/>
      <c r="O42" s="22"/>
      <c r="P42" s="22"/>
    </row>
    <row r="43" spans="1:16" ht="39" customHeight="1" thickBot="1">
      <c r="A43" s="22"/>
      <c r="B43" s="40"/>
      <c r="C43" s="1183" t="s">
        <v>555</v>
      </c>
      <c r="D43" s="1184"/>
      <c r="E43" s="1185"/>
      <c r="F43" s="41">
        <v>0.06</v>
      </c>
      <c r="G43" s="42">
        <v>7.0000000000000007E-2</v>
      </c>
      <c r="H43" s="42">
        <v>7.0000000000000007E-2</v>
      </c>
      <c r="I43" s="42">
        <v>0.1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8rGDED2CjqtzfHBHBg4HWCDgsalYfM0/KZxXeaItYaMOrJmszgJH/71r3QoSlCOb5W448ChV8Fe1N+wvlwpQw==" saltValue="Iu2kFChusn4ATbK1z4uG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11</v>
      </c>
      <c r="C45" s="1197"/>
      <c r="D45" s="58"/>
      <c r="E45" s="1202" t="s">
        <v>12</v>
      </c>
      <c r="F45" s="1202"/>
      <c r="G45" s="1202"/>
      <c r="H45" s="1202"/>
      <c r="I45" s="1202"/>
      <c r="J45" s="1203"/>
      <c r="K45" s="59">
        <v>448</v>
      </c>
      <c r="L45" s="60">
        <v>431</v>
      </c>
      <c r="M45" s="60">
        <v>390</v>
      </c>
      <c r="N45" s="60">
        <v>398</v>
      </c>
      <c r="O45" s="61">
        <v>405</v>
      </c>
      <c r="P45" s="48"/>
      <c r="Q45" s="48"/>
      <c r="R45" s="48"/>
      <c r="S45" s="48"/>
      <c r="T45" s="48"/>
      <c r="U45" s="48"/>
    </row>
    <row r="46" spans="1:21" ht="30.75" customHeight="1">
      <c r="A46" s="48"/>
      <c r="B46" s="1198"/>
      <c r="C46" s="1199"/>
      <c r="D46" s="62"/>
      <c r="E46" s="1190" t="s">
        <v>13</v>
      </c>
      <c r="F46" s="1190"/>
      <c r="G46" s="1190"/>
      <c r="H46" s="1190"/>
      <c r="I46" s="1190"/>
      <c r="J46" s="1191"/>
      <c r="K46" s="63" t="s">
        <v>498</v>
      </c>
      <c r="L46" s="64" t="s">
        <v>498</v>
      </c>
      <c r="M46" s="64" t="s">
        <v>498</v>
      </c>
      <c r="N46" s="64" t="s">
        <v>498</v>
      </c>
      <c r="O46" s="65" t="s">
        <v>498</v>
      </c>
      <c r="P46" s="48"/>
      <c r="Q46" s="48"/>
      <c r="R46" s="48"/>
      <c r="S46" s="48"/>
      <c r="T46" s="48"/>
      <c r="U46" s="48"/>
    </row>
    <row r="47" spans="1:21" ht="30.75" customHeight="1">
      <c r="A47" s="48"/>
      <c r="B47" s="1198"/>
      <c r="C47" s="1199"/>
      <c r="D47" s="62"/>
      <c r="E47" s="1190" t="s">
        <v>14</v>
      </c>
      <c r="F47" s="1190"/>
      <c r="G47" s="1190"/>
      <c r="H47" s="1190"/>
      <c r="I47" s="1190"/>
      <c r="J47" s="1191"/>
      <c r="K47" s="63" t="s">
        <v>498</v>
      </c>
      <c r="L47" s="64" t="s">
        <v>498</v>
      </c>
      <c r="M47" s="64" t="s">
        <v>498</v>
      </c>
      <c r="N47" s="64" t="s">
        <v>498</v>
      </c>
      <c r="O47" s="65" t="s">
        <v>498</v>
      </c>
      <c r="P47" s="48"/>
      <c r="Q47" s="48"/>
      <c r="R47" s="48"/>
      <c r="S47" s="48"/>
      <c r="T47" s="48"/>
      <c r="U47" s="48"/>
    </row>
    <row r="48" spans="1:21" ht="30.75" customHeight="1">
      <c r="A48" s="48"/>
      <c r="B48" s="1198"/>
      <c r="C48" s="1199"/>
      <c r="D48" s="62"/>
      <c r="E48" s="1190" t="s">
        <v>15</v>
      </c>
      <c r="F48" s="1190"/>
      <c r="G48" s="1190"/>
      <c r="H48" s="1190"/>
      <c r="I48" s="1190"/>
      <c r="J48" s="1191"/>
      <c r="K48" s="63">
        <v>151</v>
      </c>
      <c r="L48" s="64">
        <v>146</v>
      </c>
      <c r="M48" s="64">
        <v>137</v>
      </c>
      <c r="N48" s="64">
        <v>138</v>
      </c>
      <c r="O48" s="65">
        <v>141</v>
      </c>
      <c r="P48" s="48"/>
      <c r="Q48" s="48"/>
      <c r="R48" s="48"/>
      <c r="S48" s="48"/>
      <c r="T48" s="48"/>
      <c r="U48" s="48"/>
    </row>
    <row r="49" spans="1:21" ht="30.75" customHeight="1">
      <c r="A49" s="48"/>
      <c r="B49" s="1198"/>
      <c r="C49" s="1199"/>
      <c r="D49" s="62"/>
      <c r="E49" s="1190" t="s">
        <v>16</v>
      </c>
      <c r="F49" s="1190"/>
      <c r="G49" s="1190"/>
      <c r="H49" s="1190"/>
      <c r="I49" s="1190"/>
      <c r="J49" s="1191"/>
      <c r="K49" s="63">
        <v>5</v>
      </c>
      <c r="L49" s="64">
        <v>3</v>
      </c>
      <c r="M49" s="64">
        <v>3</v>
      </c>
      <c r="N49" s="64">
        <v>3</v>
      </c>
      <c r="O49" s="65">
        <v>2</v>
      </c>
      <c r="P49" s="48"/>
      <c r="Q49" s="48"/>
      <c r="R49" s="48"/>
      <c r="S49" s="48"/>
      <c r="T49" s="48"/>
      <c r="U49" s="48"/>
    </row>
    <row r="50" spans="1:21" ht="30.75" customHeight="1">
      <c r="A50" s="48"/>
      <c r="B50" s="1198"/>
      <c r="C50" s="1199"/>
      <c r="D50" s="62"/>
      <c r="E50" s="1190" t="s">
        <v>17</v>
      </c>
      <c r="F50" s="1190"/>
      <c r="G50" s="1190"/>
      <c r="H50" s="1190"/>
      <c r="I50" s="1190"/>
      <c r="J50" s="1191"/>
      <c r="K50" s="63">
        <v>9</v>
      </c>
      <c r="L50" s="64">
        <v>8</v>
      </c>
      <c r="M50" s="64">
        <v>7</v>
      </c>
      <c r="N50" s="64">
        <v>6</v>
      </c>
      <c r="O50" s="65">
        <v>5</v>
      </c>
      <c r="P50" s="48"/>
      <c r="Q50" s="48"/>
      <c r="R50" s="48"/>
      <c r="S50" s="48"/>
      <c r="T50" s="48"/>
      <c r="U50" s="48"/>
    </row>
    <row r="51" spans="1:21" ht="30.75" customHeight="1">
      <c r="A51" s="48"/>
      <c r="B51" s="1200"/>
      <c r="C51" s="1201"/>
      <c r="D51" s="66"/>
      <c r="E51" s="1190" t="s">
        <v>18</v>
      </c>
      <c r="F51" s="1190"/>
      <c r="G51" s="1190"/>
      <c r="H51" s="1190"/>
      <c r="I51" s="1190"/>
      <c r="J51" s="1191"/>
      <c r="K51" s="63">
        <v>1</v>
      </c>
      <c r="L51" s="64" t="s">
        <v>498</v>
      </c>
      <c r="M51" s="64" t="s">
        <v>498</v>
      </c>
      <c r="N51" s="64" t="s">
        <v>498</v>
      </c>
      <c r="O51" s="65" t="s">
        <v>498</v>
      </c>
      <c r="P51" s="48"/>
      <c r="Q51" s="48"/>
      <c r="R51" s="48"/>
      <c r="S51" s="48"/>
      <c r="T51" s="48"/>
      <c r="U51" s="48"/>
    </row>
    <row r="52" spans="1:21" ht="30.75" customHeight="1">
      <c r="A52" s="48"/>
      <c r="B52" s="1188" t="s">
        <v>19</v>
      </c>
      <c r="C52" s="1189"/>
      <c r="D52" s="66"/>
      <c r="E52" s="1190" t="s">
        <v>20</v>
      </c>
      <c r="F52" s="1190"/>
      <c r="G52" s="1190"/>
      <c r="H52" s="1190"/>
      <c r="I52" s="1190"/>
      <c r="J52" s="1191"/>
      <c r="K52" s="63">
        <v>504</v>
      </c>
      <c r="L52" s="64">
        <v>507</v>
      </c>
      <c r="M52" s="64">
        <v>463</v>
      </c>
      <c r="N52" s="64">
        <v>458</v>
      </c>
      <c r="O52" s="65">
        <v>465</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110</v>
      </c>
      <c r="L53" s="69">
        <v>81</v>
      </c>
      <c r="M53" s="69">
        <v>74</v>
      </c>
      <c r="N53" s="69">
        <v>87</v>
      </c>
      <c r="O53" s="70">
        <v>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JyYNMjf62kj8q8pnXEYnok3SyaUwKEWQwxMYNWfDNyJUVvdPTTSmhUDKxSopZ8Hln0+8QF1azYy2h9I9xEerg==" saltValue="NxwlD6W3NcihCgMWaVAtL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541</v>
      </c>
      <c r="J40" s="79" t="s">
        <v>542</v>
      </c>
      <c r="K40" s="79" t="s">
        <v>543</v>
      </c>
      <c r="L40" s="79" t="s">
        <v>544</v>
      </c>
      <c r="M40" s="80" t="s">
        <v>545</v>
      </c>
    </row>
    <row r="41" spans="2:13" ht="27.75" customHeight="1">
      <c r="B41" s="1204" t="s">
        <v>24</v>
      </c>
      <c r="C41" s="1205"/>
      <c r="D41" s="81"/>
      <c r="E41" s="1210" t="s">
        <v>25</v>
      </c>
      <c r="F41" s="1210"/>
      <c r="G41" s="1210"/>
      <c r="H41" s="1211"/>
      <c r="I41" s="82">
        <v>2837</v>
      </c>
      <c r="J41" s="83">
        <v>3143</v>
      </c>
      <c r="K41" s="83">
        <v>3128</v>
      </c>
      <c r="L41" s="83">
        <v>3082</v>
      </c>
      <c r="M41" s="84">
        <v>3160</v>
      </c>
    </row>
    <row r="42" spans="2:13" ht="27.75" customHeight="1">
      <c r="B42" s="1206"/>
      <c r="C42" s="1207"/>
      <c r="D42" s="85"/>
      <c r="E42" s="1212" t="s">
        <v>26</v>
      </c>
      <c r="F42" s="1212"/>
      <c r="G42" s="1212"/>
      <c r="H42" s="1213"/>
      <c r="I42" s="86">
        <v>52</v>
      </c>
      <c r="J42" s="87">
        <v>44</v>
      </c>
      <c r="K42" s="87">
        <v>37</v>
      </c>
      <c r="L42" s="87">
        <v>30</v>
      </c>
      <c r="M42" s="88">
        <v>25</v>
      </c>
    </row>
    <row r="43" spans="2:13" ht="27.75" customHeight="1">
      <c r="B43" s="1206"/>
      <c r="C43" s="1207"/>
      <c r="D43" s="85"/>
      <c r="E43" s="1212" t="s">
        <v>27</v>
      </c>
      <c r="F43" s="1212"/>
      <c r="G43" s="1212"/>
      <c r="H43" s="1213"/>
      <c r="I43" s="86">
        <v>1514</v>
      </c>
      <c r="J43" s="87">
        <v>1409</v>
      </c>
      <c r="K43" s="87">
        <v>1358</v>
      </c>
      <c r="L43" s="87">
        <v>1251</v>
      </c>
      <c r="M43" s="88">
        <v>1377</v>
      </c>
    </row>
    <row r="44" spans="2:13" ht="27.75" customHeight="1">
      <c r="B44" s="1206"/>
      <c r="C44" s="1207"/>
      <c r="D44" s="85"/>
      <c r="E44" s="1212" t="s">
        <v>28</v>
      </c>
      <c r="F44" s="1212"/>
      <c r="G44" s="1212"/>
      <c r="H44" s="1213"/>
      <c r="I44" s="86">
        <v>7</v>
      </c>
      <c r="J44" s="87">
        <v>6</v>
      </c>
      <c r="K44" s="87">
        <v>6</v>
      </c>
      <c r="L44" s="87">
        <v>8</v>
      </c>
      <c r="M44" s="88">
        <v>7</v>
      </c>
    </row>
    <row r="45" spans="2:13" ht="27.75" customHeight="1">
      <c r="B45" s="1206"/>
      <c r="C45" s="1207"/>
      <c r="D45" s="85"/>
      <c r="E45" s="1212" t="s">
        <v>29</v>
      </c>
      <c r="F45" s="1212"/>
      <c r="G45" s="1212"/>
      <c r="H45" s="1213"/>
      <c r="I45" s="86">
        <v>774</v>
      </c>
      <c r="J45" s="87">
        <v>683</v>
      </c>
      <c r="K45" s="87">
        <v>611</v>
      </c>
      <c r="L45" s="87">
        <v>588</v>
      </c>
      <c r="M45" s="88">
        <v>547</v>
      </c>
    </row>
    <row r="46" spans="2:13" ht="27.75" customHeight="1">
      <c r="B46" s="1206"/>
      <c r="C46" s="1207"/>
      <c r="D46" s="89"/>
      <c r="E46" s="1212" t="s">
        <v>30</v>
      </c>
      <c r="F46" s="1212"/>
      <c r="G46" s="1212"/>
      <c r="H46" s="1213"/>
      <c r="I46" s="86" t="s">
        <v>498</v>
      </c>
      <c r="J46" s="87" t="s">
        <v>498</v>
      </c>
      <c r="K46" s="87" t="s">
        <v>498</v>
      </c>
      <c r="L46" s="87" t="s">
        <v>498</v>
      </c>
      <c r="M46" s="88" t="s">
        <v>498</v>
      </c>
    </row>
    <row r="47" spans="2:13" ht="27.75" customHeight="1">
      <c r="B47" s="1206"/>
      <c r="C47" s="1207"/>
      <c r="D47" s="90"/>
      <c r="E47" s="1214" t="s">
        <v>31</v>
      </c>
      <c r="F47" s="1215"/>
      <c r="G47" s="1215"/>
      <c r="H47" s="1216"/>
      <c r="I47" s="86" t="s">
        <v>498</v>
      </c>
      <c r="J47" s="87" t="s">
        <v>498</v>
      </c>
      <c r="K47" s="87" t="s">
        <v>498</v>
      </c>
      <c r="L47" s="87" t="s">
        <v>498</v>
      </c>
      <c r="M47" s="88" t="s">
        <v>498</v>
      </c>
    </row>
    <row r="48" spans="2:13" ht="27.75" customHeight="1">
      <c r="B48" s="1206"/>
      <c r="C48" s="1207"/>
      <c r="D48" s="85"/>
      <c r="E48" s="1212" t="s">
        <v>32</v>
      </c>
      <c r="F48" s="1212"/>
      <c r="G48" s="1212"/>
      <c r="H48" s="1213"/>
      <c r="I48" s="86" t="s">
        <v>498</v>
      </c>
      <c r="J48" s="87" t="s">
        <v>498</v>
      </c>
      <c r="K48" s="87" t="s">
        <v>498</v>
      </c>
      <c r="L48" s="87" t="s">
        <v>498</v>
      </c>
      <c r="M48" s="88" t="s">
        <v>498</v>
      </c>
    </row>
    <row r="49" spans="2:13" ht="27.75" customHeight="1">
      <c r="B49" s="1208"/>
      <c r="C49" s="1209"/>
      <c r="D49" s="85"/>
      <c r="E49" s="1212" t="s">
        <v>33</v>
      </c>
      <c r="F49" s="1212"/>
      <c r="G49" s="1212"/>
      <c r="H49" s="1213"/>
      <c r="I49" s="86" t="s">
        <v>498</v>
      </c>
      <c r="J49" s="87" t="s">
        <v>498</v>
      </c>
      <c r="K49" s="87" t="s">
        <v>498</v>
      </c>
      <c r="L49" s="87" t="s">
        <v>498</v>
      </c>
      <c r="M49" s="88" t="s">
        <v>498</v>
      </c>
    </row>
    <row r="50" spans="2:13" ht="27.75" customHeight="1">
      <c r="B50" s="1217" t="s">
        <v>34</v>
      </c>
      <c r="C50" s="1218"/>
      <c r="D50" s="91"/>
      <c r="E50" s="1212" t="s">
        <v>35</v>
      </c>
      <c r="F50" s="1212"/>
      <c r="G50" s="1212"/>
      <c r="H50" s="1213"/>
      <c r="I50" s="86">
        <v>2750</v>
      </c>
      <c r="J50" s="87">
        <v>2670</v>
      </c>
      <c r="K50" s="87">
        <v>2901</v>
      </c>
      <c r="L50" s="87">
        <v>3085</v>
      </c>
      <c r="M50" s="88">
        <v>3038</v>
      </c>
    </row>
    <row r="51" spans="2:13" ht="27.75" customHeight="1">
      <c r="B51" s="1206"/>
      <c r="C51" s="1207"/>
      <c r="D51" s="85"/>
      <c r="E51" s="1212" t="s">
        <v>36</v>
      </c>
      <c r="F51" s="1212"/>
      <c r="G51" s="1212"/>
      <c r="H51" s="1213"/>
      <c r="I51" s="86">
        <v>182</v>
      </c>
      <c r="J51" s="87">
        <v>194</v>
      </c>
      <c r="K51" s="87">
        <v>184</v>
      </c>
      <c r="L51" s="87">
        <v>162</v>
      </c>
      <c r="M51" s="88">
        <v>136</v>
      </c>
    </row>
    <row r="52" spans="2:13" ht="27.75" customHeight="1">
      <c r="B52" s="1208"/>
      <c r="C52" s="1209"/>
      <c r="D52" s="85"/>
      <c r="E52" s="1212" t="s">
        <v>37</v>
      </c>
      <c r="F52" s="1212"/>
      <c r="G52" s="1212"/>
      <c r="H52" s="1213"/>
      <c r="I52" s="86">
        <v>4030</v>
      </c>
      <c r="J52" s="87">
        <v>3993</v>
      </c>
      <c r="K52" s="87">
        <v>4011</v>
      </c>
      <c r="L52" s="87">
        <v>3871</v>
      </c>
      <c r="M52" s="88">
        <v>3811</v>
      </c>
    </row>
    <row r="53" spans="2:13" ht="27.75" customHeight="1" thickBot="1">
      <c r="B53" s="1219" t="s">
        <v>38</v>
      </c>
      <c r="C53" s="1220"/>
      <c r="D53" s="92"/>
      <c r="E53" s="1221" t="s">
        <v>39</v>
      </c>
      <c r="F53" s="1221"/>
      <c r="G53" s="1221"/>
      <c r="H53" s="1222"/>
      <c r="I53" s="93">
        <v>-1778</v>
      </c>
      <c r="J53" s="94">
        <v>-1572</v>
      </c>
      <c r="K53" s="94">
        <v>-1956</v>
      </c>
      <c r="L53" s="94">
        <v>-2159</v>
      </c>
      <c r="M53" s="95">
        <v>-1868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8sD/arv8RRWVNcB0adIdGvPpkYzpwoysXCmxJSwsiB7Q/V3oH5p4A3Xlafi8qMJPUMhZjbvF4gj5FCbGHIkOQ==" saltValue="TxAtdu1IU6X1qln1S3db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543</v>
      </c>
      <c r="G54" s="104" t="s">
        <v>544</v>
      </c>
      <c r="H54" s="105" t="s">
        <v>545</v>
      </c>
    </row>
    <row r="55" spans="2:8" ht="52.5" customHeight="1">
      <c r="B55" s="106"/>
      <c r="C55" s="1231" t="s">
        <v>42</v>
      </c>
      <c r="D55" s="1231"/>
      <c r="E55" s="1232"/>
      <c r="F55" s="107">
        <v>723</v>
      </c>
      <c r="G55" s="107">
        <v>775</v>
      </c>
      <c r="H55" s="108">
        <v>775</v>
      </c>
    </row>
    <row r="56" spans="2:8" ht="52.5" customHeight="1">
      <c r="B56" s="109"/>
      <c r="C56" s="1233" t="s">
        <v>43</v>
      </c>
      <c r="D56" s="1233"/>
      <c r="E56" s="1234"/>
      <c r="F56" s="110">
        <v>486</v>
      </c>
      <c r="G56" s="110">
        <v>486</v>
      </c>
      <c r="H56" s="111">
        <v>464</v>
      </c>
    </row>
    <row r="57" spans="2:8" ht="53.25" customHeight="1">
      <c r="B57" s="109"/>
      <c r="C57" s="1235" t="s">
        <v>44</v>
      </c>
      <c r="D57" s="1235"/>
      <c r="E57" s="1236"/>
      <c r="F57" s="112">
        <v>1449</v>
      </c>
      <c r="G57" s="112">
        <v>1550</v>
      </c>
      <c r="H57" s="113">
        <v>1547</v>
      </c>
    </row>
    <row r="58" spans="2:8" ht="45.75" customHeight="1">
      <c r="B58" s="114"/>
      <c r="C58" s="1223" t="s">
        <v>565</v>
      </c>
      <c r="D58" s="1224"/>
      <c r="E58" s="1225"/>
      <c r="F58" s="115">
        <v>811</v>
      </c>
      <c r="G58" s="115">
        <v>931</v>
      </c>
      <c r="H58" s="116">
        <v>931</v>
      </c>
    </row>
    <row r="59" spans="2:8" ht="45.75" customHeight="1">
      <c r="B59" s="114"/>
      <c r="C59" s="1223" t="s">
        <v>566</v>
      </c>
      <c r="D59" s="1224"/>
      <c r="E59" s="1225"/>
      <c r="F59" s="115">
        <v>200</v>
      </c>
      <c r="G59" s="115">
        <v>195</v>
      </c>
      <c r="H59" s="116">
        <v>189</v>
      </c>
    </row>
    <row r="60" spans="2:8" ht="45.75" customHeight="1">
      <c r="B60" s="114"/>
      <c r="C60" s="1223" t="s">
        <v>567</v>
      </c>
      <c r="D60" s="1224"/>
      <c r="E60" s="1225"/>
      <c r="F60" s="115">
        <v>145</v>
      </c>
      <c r="G60" s="115">
        <v>145</v>
      </c>
      <c r="H60" s="116">
        <v>146</v>
      </c>
    </row>
    <row r="61" spans="2:8" ht="45.75" customHeight="1">
      <c r="B61" s="114"/>
      <c r="C61" s="1223" t="s">
        <v>568</v>
      </c>
      <c r="D61" s="1224"/>
      <c r="E61" s="1225"/>
      <c r="F61" s="115">
        <v>88</v>
      </c>
      <c r="G61" s="115">
        <v>78</v>
      </c>
      <c r="H61" s="116">
        <v>78</v>
      </c>
    </row>
    <row r="62" spans="2:8" ht="45.75" customHeight="1" thickBot="1">
      <c r="B62" s="117"/>
      <c r="C62" s="1226" t="s">
        <v>569</v>
      </c>
      <c r="D62" s="1227"/>
      <c r="E62" s="1228"/>
      <c r="F62" s="118">
        <v>67</v>
      </c>
      <c r="G62" s="118">
        <v>69</v>
      </c>
      <c r="H62" s="119">
        <v>70</v>
      </c>
    </row>
    <row r="63" spans="2:8" ht="52.5" customHeight="1" thickBot="1">
      <c r="B63" s="120"/>
      <c r="C63" s="1229" t="s">
        <v>45</v>
      </c>
      <c r="D63" s="1229"/>
      <c r="E63" s="1230"/>
      <c r="F63" s="121">
        <v>2658</v>
      </c>
      <c r="G63" s="121">
        <v>2811</v>
      </c>
      <c r="H63" s="122">
        <v>2786</v>
      </c>
    </row>
    <row r="64" spans="2:8" ht="15" customHeight="1"/>
    <row r="65" ht="0" hidden="1" customHeight="1"/>
    <row r="66" ht="0" hidden="1" customHeight="1"/>
  </sheetData>
  <sheetProtection algorithmName="SHA-512" hashValue="fKtEy3NL+O/UwZd+J107T++WfgnZ5OnxBYnK5LmuDu+EwY5QGHQeUmTUsXIqvnGBub+bwC4c4olhEFQ67BwqeQ==" saltValue="N5Br0n/mVCL+j+W7QyJM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538</v>
      </c>
      <c r="G2" s="136"/>
      <c r="H2" s="137"/>
    </row>
    <row r="3" spans="1:8">
      <c r="A3" s="133" t="s">
        <v>531</v>
      </c>
      <c r="B3" s="138"/>
      <c r="C3" s="139"/>
      <c r="D3" s="140">
        <v>139354</v>
      </c>
      <c r="E3" s="141"/>
      <c r="F3" s="142">
        <v>316331</v>
      </c>
      <c r="G3" s="143"/>
      <c r="H3" s="144"/>
    </row>
    <row r="4" spans="1:8">
      <c r="A4" s="145"/>
      <c r="B4" s="146"/>
      <c r="C4" s="147"/>
      <c r="D4" s="148">
        <v>83901</v>
      </c>
      <c r="E4" s="149"/>
      <c r="F4" s="150">
        <v>106387</v>
      </c>
      <c r="G4" s="151"/>
      <c r="H4" s="152"/>
    </row>
    <row r="5" spans="1:8">
      <c r="A5" s="133" t="s">
        <v>533</v>
      </c>
      <c r="B5" s="138"/>
      <c r="C5" s="139"/>
      <c r="D5" s="140">
        <v>331675</v>
      </c>
      <c r="E5" s="141"/>
      <c r="F5" s="142">
        <v>333013</v>
      </c>
      <c r="G5" s="143"/>
      <c r="H5" s="144"/>
    </row>
    <row r="6" spans="1:8">
      <c r="A6" s="145"/>
      <c r="B6" s="146"/>
      <c r="C6" s="147"/>
      <c r="D6" s="148">
        <v>233057</v>
      </c>
      <c r="E6" s="149"/>
      <c r="F6" s="150">
        <v>126732</v>
      </c>
      <c r="G6" s="151"/>
      <c r="H6" s="152"/>
    </row>
    <row r="7" spans="1:8">
      <c r="A7" s="133" t="s">
        <v>534</v>
      </c>
      <c r="B7" s="138"/>
      <c r="C7" s="139"/>
      <c r="D7" s="140">
        <v>220428</v>
      </c>
      <c r="E7" s="141"/>
      <c r="F7" s="142">
        <v>280458</v>
      </c>
      <c r="G7" s="143"/>
      <c r="H7" s="144"/>
    </row>
    <row r="8" spans="1:8">
      <c r="A8" s="145"/>
      <c r="B8" s="146"/>
      <c r="C8" s="147"/>
      <c r="D8" s="148">
        <v>159256</v>
      </c>
      <c r="E8" s="149"/>
      <c r="F8" s="150">
        <v>127286</v>
      </c>
      <c r="G8" s="151"/>
      <c r="H8" s="152"/>
    </row>
    <row r="9" spans="1:8">
      <c r="A9" s="133" t="s">
        <v>535</v>
      </c>
      <c r="B9" s="138"/>
      <c r="C9" s="139"/>
      <c r="D9" s="140">
        <v>187702</v>
      </c>
      <c r="E9" s="141"/>
      <c r="F9" s="142">
        <v>237994</v>
      </c>
      <c r="G9" s="143"/>
      <c r="H9" s="144"/>
    </row>
    <row r="10" spans="1:8">
      <c r="A10" s="145"/>
      <c r="B10" s="146"/>
      <c r="C10" s="147"/>
      <c r="D10" s="148">
        <v>100426</v>
      </c>
      <c r="E10" s="149"/>
      <c r="F10" s="150">
        <v>110361</v>
      </c>
      <c r="G10" s="151"/>
      <c r="H10" s="152"/>
    </row>
    <row r="11" spans="1:8">
      <c r="A11" s="133" t="s">
        <v>536</v>
      </c>
      <c r="B11" s="138"/>
      <c r="C11" s="139"/>
      <c r="D11" s="140">
        <v>343243</v>
      </c>
      <c r="E11" s="141"/>
      <c r="F11" s="142">
        <v>267911</v>
      </c>
      <c r="G11" s="143"/>
      <c r="H11" s="144"/>
    </row>
    <row r="12" spans="1:8">
      <c r="A12" s="145"/>
      <c r="B12" s="146"/>
      <c r="C12" s="153"/>
      <c r="D12" s="148">
        <v>121377</v>
      </c>
      <c r="E12" s="149"/>
      <c r="F12" s="150">
        <v>106425</v>
      </c>
      <c r="G12" s="151"/>
      <c r="H12" s="152"/>
    </row>
    <row r="13" spans="1:8">
      <c r="A13" s="133"/>
      <c r="B13" s="138"/>
      <c r="C13" s="154"/>
      <c r="D13" s="155">
        <v>244480</v>
      </c>
      <c r="E13" s="156"/>
      <c r="F13" s="157">
        <v>287141</v>
      </c>
      <c r="G13" s="158"/>
      <c r="H13" s="144"/>
    </row>
    <row r="14" spans="1:8">
      <c r="A14" s="145"/>
      <c r="B14" s="146"/>
      <c r="C14" s="147"/>
      <c r="D14" s="148">
        <v>139603</v>
      </c>
      <c r="E14" s="149"/>
      <c r="F14" s="150">
        <v>115438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5.94</v>
      </c>
      <c r="C19" s="159">
        <f>ROUND(VALUE(SUBSTITUTE(実質収支比率等に係る経年分析!G$48,"▲","-")),2)</f>
        <v>6.82</v>
      </c>
      <c r="D19" s="159">
        <f>ROUND(VALUE(SUBSTITUTE(実質収支比率等に係る経年分析!H$48,"▲","-")),2)</f>
        <v>4.0999999999999996</v>
      </c>
      <c r="E19" s="159">
        <f>ROUND(VALUE(SUBSTITUTE(実質収支比率等に係る経年分析!I$48,"▲","-")),2)</f>
        <v>6.95</v>
      </c>
      <c r="F19" s="159">
        <f>ROUND(VALUE(SUBSTITUTE(実質収支比率等に係る経年分析!J$48,"▲","-")),2)</f>
        <v>7.55</v>
      </c>
    </row>
    <row r="20" spans="1:11">
      <c r="A20" s="159" t="s">
        <v>49</v>
      </c>
      <c r="B20" s="159">
        <f>ROUND(VALUE(SUBSTITUTE(実質収支比率等に係る経年分析!F$47,"▲","-")),2)</f>
        <v>25.44</v>
      </c>
      <c r="C20" s="159">
        <f>ROUND(VALUE(SUBSTITUTE(実質収支比率等に係る経年分析!G$47,"▲","-")),2)</f>
        <v>29.35</v>
      </c>
      <c r="D20" s="159">
        <f>ROUND(VALUE(SUBSTITUTE(実質収支比率等に係る経年分析!H$47,"▲","-")),2)</f>
        <v>28.77</v>
      </c>
      <c r="E20" s="159">
        <f>ROUND(VALUE(SUBSTITUTE(実質収支比率等に係る経年分析!I$47,"▲","-")),2)</f>
        <v>31.22</v>
      </c>
      <c r="F20" s="159">
        <f>ROUND(VALUE(SUBSTITUTE(実質収支比率等に係る経年分析!J$47,"▲","-")),2)</f>
        <v>31.93</v>
      </c>
    </row>
    <row r="21" spans="1:11">
      <c r="A21" s="159" t="s">
        <v>50</v>
      </c>
      <c r="B21" s="159">
        <f>IF(ISNUMBER(VALUE(SUBSTITUTE(実質収支比率等に係る経年分析!F$49,"▲","-"))),ROUND(VALUE(SUBSTITUTE(実質収支比率等に係る経年分析!F$49,"▲","-")),2),NA())</f>
        <v>8.07</v>
      </c>
      <c r="C21" s="159">
        <f>IF(ISNUMBER(VALUE(SUBSTITUTE(実質収支比率等に係る経年分析!G$49,"▲","-"))),ROUND(VALUE(SUBSTITUTE(実質収支比率等に係る経年分析!G$49,"▲","-")),2),NA())</f>
        <v>0.7</v>
      </c>
      <c r="D21" s="159">
        <f>IF(ISNUMBER(VALUE(SUBSTITUTE(実質収支比率等に係る経年分析!H$49,"▲","-"))),ROUND(VALUE(SUBSTITUTE(実質収支比率等に係る経年分析!H$49,"▲","-")),2),NA())</f>
        <v>2.62</v>
      </c>
      <c r="E21" s="159">
        <f>IF(ISNUMBER(VALUE(SUBSTITUTE(実質収支比率等に係る経年分析!I$49,"▲","-"))),ROUND(VALUE(SUBSTITUTE(実質収支比率等に係る経年分析!I$49,"▲","-")),2),NA())</f>
        <v>2.81</v>
      </c>
      <c r="F21" s="159">
        <f>IF(ISNUMBER(VALUE(SUBSTITUTE(実質収支比率等に係る経年分析!J$49,"▲","-"))),ROUND(VALUE(SUBSTITUTE(実質収支比率等に係る経年分析!J$49,"▲","-")),2),NA())</f>
        <v>5.32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7.0000000000000007E-2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7.0000000000000007E-2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6.31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c r="A32" s="160" t="str">
        <f>IF(連結実質赤字比率に係る赤字・黒字の構成分析!C$38="",NA(),連結実質赤字比率に係る赤字・黒字の構成分析!C$38)</f>
        <v>国民健康保険特別会計(施設勘定)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0.36</v>
      </c>
    </row>
    <row r="33" spans="1:16">
      <c r="A33" s="160" t="str">
        <f>IF(連結実質赤字比率に係る赤字・黒字の構成分析!C$37="",NA(),連結実質赤字比率に係る赤字・黒字の構成分析!C$37)</f>
        <v>土地取得事業特別会計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0.55000000000000004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0.55000000000000004</v>
      </c>
    </row>
    <row r="35" spans="1:16">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1.82</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4.0999999999999996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6.95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7.54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504</v>
      </c>
      <c r="E42" s="161"/>
      <c r="F42" s="161"/>
      <c r="G42" s="161">
        <f>'実質公債費比率（分子）の構造'!L$52</f>
        <v>507</v>
      </c>
      <c r="H42" s="161"/>
      <c r="I42" s="161"/>
      <c r="J42" s="161">
        <f>'実質公債費比率（分子）の構造'!M$52</f>
        <v>463</v>
      </c>
      <c r="K42" s="161"/>
      <c r="L42" s="161"/>
      <c r="M42" s="161">
        <f>'実質公債費比率（分子）の構造'!N$52</f>
        <v>458</v>
      </c>
      <c r="N42" s="161"/>
      <c r="O42" s="161"/>
      <c r="P42" s="161">
        <f>'実質公債費比率（分子）の構造'!O$52</f>
        <v>465</v>
      </c>
    </row>
    <row r="43" spans="1:16">
      <c r="A43" s="161" t="s">
        <v>58</v>
      </c>
      <c r="B43" s="161">
        <f>'実質公債費比率（分子）の構造'!K$51</f>
        <v>1</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9</v>
      </c>
      <c r="C44" s="161"/>
      <c r="D44" s="161"/>
      <c r="E44" s="161">
        <f>'実質公債費比率（分子）の構造'!L$50</f>
        <v>8</v>
      </c>
      <c r="F44" s="161"/>
      <c r="G44" s="161"/>
      <c r="H44" s="161">
        <f>'実質公債費比率（分子）の構造'!M$50</f>
        <v>7</v>
      </c>
      <c r="I44" s="161"/>
      <c r="J44" s="161"/>
      <c r="K44" s="161">
        <f>'実質公債費比率（分子）の構造'!N$50</f>
        <v>6</v>
      </c>
      <c r="L44" s="161"/>
      <c r="M44" s="161"/>
      <c r="N44" s="161">
        <f>'実質公債費比率（分子）の構造'!O$50</f>
        <v>5</v>
      </c>
      <c r="O44" s="161"/>
      <c r="P44" s="161"/>
    </row>
    <row r="45" spans="1:16">
      <c r="A45" s="161" t="s">
        <v>60</v>
      </c>
      <c r="B45" s="161">
        <f>'実質公債費比率（分子）の構造'!K$49</f>
        <v>5</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2</v>
      </c>
      <c r="O45" s="161"/>
      <c r="P45" s="161"/>
    </row>
    <row r="46" spans="1:16">
      <c r="A46" s="161" t="s">
        <v>61</v>
      </c>
      <c r="B46" s="161">
        <f>'実質公債費比率（分子）の構造'!K$48</f>
        <v>151</v>
      </c>
      <c r="C46" s="161"/>
      <c r="D46" s="161"/>
      <c r="E46" s="161">
        <f>'実質公債費比率（分子）の構造'!L$48</f>
        <v>146</v>
      </c>
      <c r="F46" s="161"/>
      <c r="G46" s="161"/>
      <c r="H46" s="161">
        <f>'実質公債費比率（分子）の構造'!M$48</f>
        <v>137</v>
      </c>
      <c r="I46" s="161"/>
      <c r="J46" s="161"/>
      <c r="K46" s="161">
        <f>'実質公債費比率（分子）の構造'!N$48</f>
        <v>138</v>
      </c>
      <c r="L46" s="161"/>
      <c r="M46" s="161"/>
      <c r="N46" s="161">
        <f>'実質公債費比率（分子）の構造'!O$48</f>
        <v>141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448</v>
      </c>
      <c r="C49" s="161"/>
      <c r="D49" s="161"/>
      <c r="E49" s="161">
        <f>'実質公債費比率（分子）の構造'!L$45</f>
        <v>431</v>
      </c>
      <c r="F49" s="161"/>
      <c r="G49" s="161"/>
      <c r="H49" s="161">
        <f>'実質公債費比率（分子）の構造'!M$45</f>
        <v>390</v>
      </c>
      <c r="I49" s="161"/>
      <c r="J49" s="161"/>
      <c r="K49" s="161">
        <f>'実質公債費比率（分子）の構造'!N$45</f>
        <v>398</v>
      </c>
      <c r="L49" s="161"/>
      <c r="M49" s="161"/>
      <c r="N49" s="161">
        <f>'実質公債費比率（分子）の構造'!O$45</f>
        <v>405</v>
      </c>
      <c r="O49" s="161"/>
      <c r="P49" s="161"/>
    </row>
    <row r="50" spans="1:16">
      <c r="A50" s="161" t="s">
        <v>65</v>
      </c>
      <c r="B50" s="161" t="e">
        <f>NA()</f>
        <v>#N/A</v>
      </c>
      <c r="C50" s="161">
        <f>IF(ISNUMBER('実質公債費比率（分子）の構造'!K$53),'実質公債費比率（分子）の構造'!K$53,NA())</f>
        <v>110</v>
      </c>
      <c r="D50" s="161" t="e">
        <f>NA()</f>
        <v>#N/A</v>
      </c>
      <c r="E50" s="161" t="e">
        <f>NA()</f>
        <v>#N/A</v>
      </c>
      <c r="F50" s="161">
        <f>IF(ISNUMBER('実質公債費比率（分子）の構造'!L$53),'実質公債費比率（分子）の構造'!L$53,NA())</f>
        <v>81</v>
      </c>
      <c r="G50" s="161" t="e">
        <f>NA()</f>
        <v>#N/A</v>
      </c>
      <c r="H50" s="161" t="e">
        <f>NA()</f>
        <v>#N/A</v>
      </c>
      <c r="I50" s="161">
        <f>IF(ISNUMBER('実質公債費比率（分子）の構造'!M$53),'実質公債費比率（分子）の構造'!M$53,NA())</f>
        <v>74</v>
      </c>
      <c r="J50" s="161" t="e">
        <f>NA()</f>
        <v>#N/A</v>
      </c>
      <c r="K50" s="161" t="e">
        <f>NA()</f>
        <v>#N/A</v>
      </c>
      <c r="L50" s="161">
        <f>IF(ISNUMBER('実質公債費比率（分子）の構造'!N$53),'実質公債費比率（分子）の構造'!N$53,NA())</f>
        <v>87</v>
      </c>
      <c r="M50" s="161" t="e">
        <f>NA()</f>
        <v>#N/A</v>
      </c>
      <c r="N50" s="161" t="e">
        <f>NA()</f>
        <v>#N/A</v>
      </c>
      <c r="O50" s="161">
        <f>IF(ISNUMBER('実質公債費比率（分子）の構造'!O$53),'実質公債費比率（分子）の構造'!O$53,NA())</f>
        <v>88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4030</v>
      </c>
      <c r="E56" s="160"/>
      <c r="F56" s="160"/>
      <c r="G56" s="160">
        <f>'将来負担比率（分子）の構造'!J$52</f>
        <v>3993</v>
      </c>
      <c r="H56" s="160"/>
      <c r="I56" s="160"/>
      <c r="J56" s="160">
        <f>'将来負担比率（分子）の構造'!K$52</f>
        <v>4011</v>
      </c>
      <c r="K56" s="160"/>
      <c r="L56" s="160"/>
      <c r="M56" s="160">
        <f>'将来負担比率（分子）の構造'!L$52</f>
        <v>3871</v>
      </c>
      <c r="N56" s="160"/>
      <c r="O56" s="160"/>
      <c r="P56" s="160">
        <f>'将来負担比率（分子）の構造'!M$52</f>
        <v>3811</v>
      </c>
    </row>
    <row r="57" spans="1:16">
      <c r="A57" s="160" t="s">
        <v>36</v>
      </c>
      <c r="B57" s="160"/>
      <c r="C57" s="160"/>
      <c r="D57" s="160">
        <f>'将来負担比率（分子）の構造'!I$51</f>
        <v>182</v>
      </c>
      <c r="E57" s="160"/>
      <c r="F57" s="160"/>
      <c r="G57" s="160">
        <f>'将来負担比率（分子）の構造'!J$51</f>
        <v>194</v>
      </c>
      <c r="H57" s="160"/>
      <c r="I57" s="160"/>
      <c r="J57" s="160">
        <f>'将来負担比率（分子）の構造'!K$51</f>
        <v>184</v>
      </c>
      <c r="K57" s="160"/>
      <c r="L57" s="160"/>
      <c r="M57" s="160">
        <f>'将来負担比率（分子）の構造'!L$51</f>
        <v>162</v>
      </c>
      <c r="N57" s="160"/>
      <c r="O57" s="160"/>
      <c r="P57" s="160">
        <f>'将来負担比率（分子）の構造'!M$51</f>
        <v>136</v>
      </c>
    </row>
    <row r="58" spans="1:16">
      <c r="A58" s="160" t="s">
        <v>35</v>
      </c>
      <c r="B58" s="160"/>
      <c r="C58" s="160"/>
      <c r="D58" s="160">
        <f>'将来負担比率（分子）の構造'!I$50</f>
        <v>2750</v>
      </c>
      <c r="E58" s="160"/>
      <c r="F58" s="160"/>
      <c r="G58" s="160">
        <f>'将来負担比率（分子）の構造'!J$50</f>
        <v>2670</v>
      </c>
      <c r="H58" s="160"/>
      <c r="I58" s="160"/>
      <c r="J58" s="160">
        <f>'将来負担比率（分子）の構造'!K$50</f>
        <v>2901</v>
      </c>
      <c r="K58" s="160"/>
      <c r="L58" s="160"/>
      <c r="M58" s="160">
        <f>'将来負担比率（分子）の構造'!L$50</f>
        <v>3085</v>
      </c>
      <c r="N58" s="160"/>
      <c r="O58" s="160"/>
      <c r="P58" s="160">
        <f>'将来負担比率（分子）の構造'!M$50</f>
        <v>3038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774</v>
      </c>
      <c r="C62" s="160"/>
      <c r="D62" s="160"/>
      <c r="E62" s="160">
        <f>'将来負担比率（分子）の構造'!J$45</f>
        <v>683</v>
      </c>
      <c r="F62" s="160"/>
      <c r="G62" s="160"/>
      <c r="H62" s="160">
        <f>'将来負担比率（分子）の構造'!K$45</f>
        <v>611</v>
      </c>
      <c r="I62" s="160"/>
      <c r="J62" s="160"/>
      <c r="K62" s="160">
        <f>'将来負担比率（分子）の構造'!L$45</f>
        <v>588</v>
      </c>
      <c r="L62" s="160"/>
      <c r="M62" s="160"/>
      <c r="N62" s="160">
        <f>'将来負担比率（分子）の構造'!M$45</f>
        <v>547</v>
      </c>
      <c r="O62" s="160"/>
      <c r="P62" s="160"/>
    </row>
    <row r="63" spans="1:16">
      <c r="A63" s="160" t="s">
        <v>28</v>
      </c>
      <c r="B63" s="160">
        <f>'将来負担比率（分子）の構造'!I$44</f>
        <v>7</v>
      </c>
      <c r="C63" s="160"/>
      <c r="D63" s="160"/>
      <c r="E63" s="160">
        <f>'将来負担比率（分子）の構造'!J$44</f>
        <v>6</v>
      </c>
      <c r="F63" s="160"/>
      <c r="G63" s="160"/>
      <c r="H63" s="160">
        <f>'将来負担比率（分子）の構造'!K$44</f>
        <v>6</v>
      </c>
      <c r="I63" s="160"/>
      <c r="J63" s="160"/>
      <c r="K63" s="160">
        <f>'将来負担比率（分子）の構造'!L$44</f>
        <v>8</v>
      </c>
      <c r="L63" s="160"/>
      <c r="M63" s="160"/>
      <c r="N63" s="160">
        <f>'将来負担比率（分子）の構造'!M$44</f>
        <v>7</v>
      </c>
      <c r="O63" s="160"/>
      <c r="P63" s="160"/>
    </row>
    <row r="64" spans="1:16">
      <c r="A64" s="160" t="s">
        <v>27</v>
      </c>
      <c r="B64" s="160">
        <f>'将来負担比率（分子）の構造'!I$43</f>
        <v>1514</v>
      </c>
      <c r="C64" s="160"/>
      <c r="D64" s="160"/>
      <c r="E64" s="160">
        <f>'将来負担比率（分子）の構造'!J$43</f>
        <v>1409</v>
      </c>
      <c r="F64" s="160"/>
      <c r="G64" s="160"/>
      <c r="H64" s="160">
        <f>'将来負担比率（分子）の構造'!K$43</f>
        <v>1358</v>
      </c>
      <c r="I64" s="160"/>
      <c r="J64" s="160"/>
      <c r="K64" s="160">
        <f>'将来負担比率（分子）の構造'!L$43</f>
        <v>1251</v>
      </c>
      <c r="L64" s="160"/>
      <c r="M64" s="160"/>
      <c r="N64" s="160">
        <f>'将来負担比率（分子）の構造'!M$43</f>
        <v>1377</v>
      </c>
      <c r="O64" s="160"/>
      <c r="P64" s="160"/>
    </row>
    <row r="65" spans="1:16">
      <c r="A65" s="160" t="s">
        <v>26</v>
      </c>
      <c r="B65" s="160">
        <f>'将来負担比率（分子）の構造'!I$42</f>
        <v>52</v>
      </c>
      <c r="C65" s="160"/>
      <c r="D65" s="160"/>
      <c r="E65" s="160">
        <f>'将来負担比率（分子）の構造'!J$42</f>
        <v>44</v>
      </c>
      <c r="F65" s="160"/>
      <c r="G65" s="160"/>
      <c r="H65" s="160">
        <f>'将来負担比率（分子）の構造'!K$42</f>
        <v>37</v>
      </c>
      <c r="I65" s="160"/>
      <c r="J65" s="160"/>
      <c r="K65" s="160">
        <f>'将来負担比率（分子）の構造'!L$42</f>
        <v>30</v>
      </c>
      <c r="L65" s="160"/>
      <c r="M65" s="160"/>
      <c r="N65" s="160">
        <f>'将来負担比率（分子）の構造'!M$42</f>
        <v>25</v>
      </c>
      <c r="O65" s="160"/>
      <c r="P65" s="160"/>
    </row>
    <row r="66" spans="1:16">
      <c r="A66" s="160" t="s">
        <v>25</v>
      </c>
      <c r="B66" s="160">
        <f>'将来負担比率（分子）の構造'!I$41</f>
        <v>2837</v>
      </c>
      <c r="C66" s="160"/>
      <c r="D66" s="160"/>
      <c r="E66" s="160">
        <f>'将来負担比率（分子）の構造'!J$41</f>
        <v>3143</v>
      </c>
      <c r="F66" s="160"/>
      <c r="G66" s="160"/>
      <c r="H66" s="160">
        <f>'将来負担比率（分子）の構造'!K$41</f>
        <v>3128</v>
      </c>
      <c r="I66" s="160"/>
      <c r="J66" s="160"/>
      <c r="K66" s="160">
        <f>'将来負担比率（分子）の構造'!L$41</f>
        <v>3082</v>
      </c>
      <c r="L66" s="160"/>
      <c r="M66" s="160"/>
      <c r="N66" s="160">
        <f>'将来負担比率（分子）の構造'!M$41</f>
        <v>3160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723</v>
      </c>
      <c r="C72" s="164">
        <f>基金残高に係る経年分析!G55</f>
        <v>775</v>
      </c>
      <c r="D72" s="164">
        <f>基金残高に係る経年分析!H55</f>
        <v>775</v>
      </c>
    </row>
    <row r="73" spans="1:16">
      <c r="A73" s="163" t="s">
        <v>72</v>
      </c>
      <c r="B73" s="164">
        <f>基金残高に係る経年分析!F56</f>
        <v>486</v>
      </c>
      <c r="C73" s="164">
        <f>基金残高に係る経年分析!G56</f>
        <v>486</v>
      </c>
      <c r="D73" s="164">
        <f>基金残高に係る経年分析!H56</f>
        <v>464</v>
      </c>
    </row>
    <row r="74" spans="1:16">
      <c r="A74" s="163" t="s">
        <v>73</v>
      </c>
      <c r="B74" s="164">
        <f>基金残高に係る経年分析!F57</f>
        <v>1449</v>
      </c>
      <c r="C74" s="164">
        <f>基金残高に係る経年分析!G57</f>
        <v>1550</v>
      </c>
      <c r="D74" s="164">
        <f>基金残高に係る経年分析!H57</f>
        <v>1547</v>
      </c>
    </row>
  </sheetData>
  <sheetProtection algorithmName="SHA-512" hashValue="A/RieldApbI/Dd0tMpcr2slLJYaMCRFyDBqjVcLR8tD2QJnWa2LhZIfVGtgXAjmx1bCSMzAU4S8bhyohXqnMog==" saltValue="6Hk76At5+PcTvLGcZ3HA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383266</v>
      </c>
      <c r="S5" s="611"/>
      <c r="T5" s="611"/>
      <c r="U5" s="611"/>
      <c r="V5" s="611"/>
      <c r="W5" s="611"/>
      <c r="X5" s="611"/>
      <c r="Y5" s="612"/>
      <c r="Z5" s="613">
        <v>9.1</v>
      </c>
      <c r="AA5" s="613"/>
      <c r="AB5" s="613"/>
      <c r="AC5" s="613"/>
      <c r="AD5" s="614">
        <v>383266</v>
      </c>
      <c r="AE5" s="614"/>
      <c r="AF5" s="614"/>
      <c r="AG5" s="614"/>
      <c r="AH5" s="614"/>
      <c r="AI5" s="614"/>
      <c r="AJ5" s="614"/>
      <c r="AK5" s="614"/>
      <c r="AL5" s="615">
        <v>16.399999999999999</v>
      </c>
      <c r="AM5" s="616"/>
      <c r="AN5" s="616"/>
      <c r="AO5" s="617"/>
      <c r="AP5" s="607" t="s">
        <v>221</v>
      </c>
      <c r="AQ5" s="608"/>
      <c r="AR5" s="608"/>
      <c r="AS5" s="608"/>
      <c r="AT5" s="608"/>
      <c r="AU5" s="608"/>
      <c r="AV5" s="608"/>
      <c r="AW5" s="608"/>
      <c r="AX5" s="608"/>
      <c r="AY5" s="608"/>
      <c r="AZ5" s="608"/>
      <c r="BA5" s="608"/>
      <c r="BB5" s="608"/>
      <c r="BC5" s="608"/>
      <c r="BD5" s="608"/>
      <c r="BE5" s="608"/>
      <c r="BF5" s="609"/>
      <c r="BG5" s="621">
        <v>381328</v>
      </c>
      <c r="BH5" s="622"/>
      <c r="BI5" s="622"/>
      <c r="BJ5" s="622"/>
      <c r="BK5" s="622"/>
      <c r="BL5" s="622"/>
      <c r="BM5" s="622"/>
      <c r="BN5" s="623"/>
      <c r="BO5" s="624">
        <v>99.5</v>
      </c>
      <c r="BP5" s="624"/>
      <c r="BQ5" s="624"/>
      <c r="BR5" s="624"/>
      <c r="BS5" s="625" t="s">
        <v>121</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56003</v>
      </c>
      <c r="S6" s="622"/>
      <c r="T6" s="622"/>
      <c r="U6" s="622"/>
      <c r="V6" s="622"/>
      <c r="W6" s="622"/>
      <c r="X6" s="622"/>
      <c r="Y6" s="623"/>
      <c r="Z6" s="624">
        <v>1.3</v>
      </c>
      <c r="AA6" s="624"/>
      <c r="AB6" s="624"/>
      <c r="AC6" s="624"/>
      <c r="AD6" s="625">
        <v>56003</v>
      </c>
      <c r="AE6" s="625"/>
      <c r="AF6" s="625"/>
      <c r="AG6" s="625"/>
      <c r="AH6" s="625"/>
      <c r="AI6" s="625"/>
      <c r="AJ6" s="625"/>
      <c r="AK6" s="625"/>
      <c r="AL6" s="626">
        <v>2.4</v>
      </c>
      <c r="AM6" s="627"/>
      <c r="AN6" s="627"/>
      <c r="AO6" s="628"/>
      <c r="AP6" s="618" t="s">
        <v>226</v>
      </c>
      <c r="AQ6" s="619"/>
      <c r="AR6" s="619"/>
      <c r="AS6" s="619"/>
      <c r="AT6" s="619"/>
      <c r="AU6" s="619"/>
      <c r="AV6" s="619"/>
      <c r="AW6" s="619"/>
      <c r="AX6" s="619"/>
      <c r="AY6" s="619"/>
      <c r="AZ6" s="619"/>
      <c r="BA6" s="619"/>
      <c r="BB6" s="619"/>
      <c r="BC6" s="619"/>
      <c r="BD6" s="619"/>
      <c r="BE6" s="619"/>
      <c r="BF6" s="620"/>
      <c r="BG6" s="621">
        <v>381328</v>
      </c>
      <c r="BH6" s="622"/>
      <c r="BI6" s="622"/>
      <c r="BJ6" s="622"/>
      <c r="BK6" s="622"/>
      <c r="BL6" s="622"/>
      <c r="BM6" s="622"/>
      <c r="BN6" s="623"/>
      <c r="BO6" s="624">
        <v>99.5</v>
      </c>
      <c r="BP6" s="624"/>
      <c r="BQ6" s="624"/>
      <c r="BR6" s="624"/>
      <c r="BS6" s="625" t="s">
        <v>227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64687</v>
      </c>
      <c r="CS6" s="622"/>
      <c r="CT6" s="622"/>
      <c r="CU6" s="622"/>
      <c r="CV6" s="622"/>
      <c r="CW6" s="622"/>
      <c r="CX6" s="622"/>
      <c r="CY6" s="623"/>
      <c r="CZ6" s="615">
        <v>1.6</v>
      </c>
      <c r="DA6" s="616"/>
      <c r="DB6" s="616"/>
      <c r="DC6" s="635"/>
      <c r="DD6" s="630">
        <v>6804</v>
      </c>
      <c r="DE6" s="622"/>
      <c r="DF6" s="622"/>
      <c r="DG6" s="622"/>
      <c r="DH6" s="622"/>
      <c r="DI6" s="622"/>
      <c r="DJ6" s="622"/>
      <c r="DK6" s="622"/>
      <c r="DL6" s="622"/>
      <c r="DM6" s="622"/>
      <c r="DN6" s="622"/>
      <c r="DO6" s="622"/>
      <c r="DP6" s="623"/>
      <c r="DQ6" s="630">
        <v>64687</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376</v>
      </c>
      <c r="S7" s="622"/>
      <c r="T7" s="622"/>
      <c r="U7" s="622"/>
      <c r="V7" s="622"/>
      <c r="W7" s="622"/>
      <c r="X7" s="622"/>
      <c r="Y7" s="623"/>
      <c r="Z7" s="624">
        <v>0</v>
      </c>
      <c r="AA7" s="624"/>
      <c r="AB7" s="624"/>
      <c r="AC7" s="624"/>
      <c r="AD7" s="625">
        <v>376</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105199</v>
      </c>
      <c r="BH7" s="622"/>
      <c r="BI7" s="622"/>
      <c r="BJ7" s="622"/>
      <c r="BK7" s="622"/>
      <c r="BL7" s="622"/>
      <c r="BM7" s="622"/>
      <c r="BN7" s="623"/>
      <c r="BO7" s="624">
        <v>27.4</v>
      </c>
      <c r="BP7" s="624"/>
      <c r="BQ7" s="624"/>
      <c r="BR7" s="624"/>
      <c r="BS7" s="625" t="s">
        <v>121</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496731</v>
      </c>
      <c r="CS7" s="622"/>
      <c r="CT7" s="622"/>
      <c r="CU7" s="622"/>
      <c r="CV7" s="622"/>
      <c r="CW7" s="622"/>
      <c r="CX7" s="622"/>
      <c r="CY7" s="623"/>
      <c r="CZ7" s="624">
        <v>12.4</v>
      </c>
      <c r="DA7" s="624"/>
      <c r="DB7" s="624"/>
      <c r="DC7" s="624"/>
      <c r="DD7" s="630">
        <v>6892</v>
      </c>
      <c r="DE7" s="622"/>
      <c r="DF7" s="622"/>
      <c r="DG7" s="622"/>
      <c r="DH7" s="622"/>
      <c r="DI7" s="622"/>
      <c r="DJ7" s="622"/>
      <c r="DK7" s="622"/>
      <c r="DL7" s="622"/>
      <c r="DM7" s="622"/>
      <c r="DN7" s="622"/>
      <c r="DO7" s="622"/>
      <c r="DP7" s="623"/>
      <c r="DQ7" s="630">
        <v>425641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803</v>
      </c>
      <c r="S8" s="622"/>
      <c r="T8" s="622"/>
      <c r="U8" s="622"/>
      <c r="V8" s="622"/>
      <c r="W8" s="622"/>
      <c r="X8" s="622"/>
      <c r="Y8" s="623"/>
      <c r="Z8" s="624">
        <v>0</v>
      </c>
      <c r="AA8" s="624"/>
      <c r="AB8" s="624"/>
      <c r="AC8" s="624"/>
      <c r="AD8" s="625">
        <v>803</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5071</v>
      </c>
      <c r="BH8" s="622"/>
      <c r="BI8" s="622"/>
      <c r="BJ8" s="622"/>
      <c r="BK8" s="622"/>
      <c r="BL8" s="622"/>
      <c r="BM8" s="622"/>
      <c r="BN8" s="623"/>
      <c r="BO8" s="624">
        <v>1.3</v>
      </c>
      <c r="BP8" s="624"/>
      <c r="BQ8" s="624"/>
      <c r="BR8" s="624"/>
      <c r="BS8" s="630" t="s">
        <v>121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590812</v>
      </c>
      <c r="CS8" s="622"/>
      <c r="CT8" s="622"/>
      <c r="CU8" s="622"/>
      <c r="CV8" s="622"/>
      <c r="CW8" s="622"/>
      <c r="CX8" s="622"/>
      <c r="CY8" s="623"/>
      <c r="CZ8" s="624">
        <v>14.7</v>
      </c>
      <c r="DA8" s="624"/>
      <c r="DB8" s="624"/>
      <c r="DC8" s="624"/>
      <c r="DD8" s="630">
        <v>8082</v>
      </c>
      <c r="DE8" s="622"/>
      <c r="DF8" s="622"/>
      <c r="DG8" s="622"/>
      <c r="DH8" s="622"/>
      <c r="DI8" s="622"/>
      <c r="DJ8" s="622"/>
      <c r="DK8" s="622"/>
      <c r="DL8" s="622"/>
      <c r="DM8" s="622"/>
      <c r="DN8" s="622"/>
      <c r="DO8" s="622"/>
      <c r="DP8" s="623"/>
      <c r="DQ8" s="630">
        <v>400965</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757</v>
      </c>
      <c r="S9" s="622"/>
      <c r="T9" s="622"/>
      <c r="U9" s="622"/>
      <c r="V9" s="622"/>
      <c r="W9" s="622"/>
      <c r="X9" s="622"/>
      <c r="Y9" s="623"/>
      <c r="Z9" s="624">
        <v>0</v>
      </c>
      <c r="AA9" s="624"/>
      <c r="AB9" s="624"/>
      <c r="AC9" s="624"/>
      <c r="AD9" s="625">
        <v>757</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87321</v>
      </c>
      <c r="BH9" s="622"/>
      <c r="BI9" s="622"/>
      <c r="BJ9" s="622"/>
      <c r="BK9" s="622"/>
      <c r="BL9" s="622"/>
      <c r="BM9" s="622"/>
      <c r="BN9" s="623"/>
      <c r="BO9" s="624">
        <v>22.8</v>
      </c>
      <c r="BP9" s="624"/>
      <c r="BQ9" s="624"/>
      <c r="BR9" s="624"/>
      <c r="BS9" s="630" t="s">
        <v>227</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176966</v>
      </c>
      <c r="CS9" s="622"/>
      <c r="CT9" s="622"/>
      <c r="CU9" s="622"/>
      <c r="CV9" s="622"/>
      <c r="CW9" s="622"/>
      <c r="CX9" s="622"/>
      <c r="CY9" s="623"/>
      <c r="CZ9" s="624">
        <v>4.4000000000000004</v>
      </c>
      <c r="DA9" s="624"/>
      <c r="DB9" s="624"/>
      <c r="DC9" s="624"/>
      <c r="DD9" s="630">
        <v>300</v>
      </c>
      <c r="DE9" s="622"/>
      <c r="DF9" s="622"/>
      <c r="DG9" s="622"/>
      <c r="DH9" s="622"/>
      <c r="DI9" s="622"/>
      <c r="DJ9" s="622"/>
      <c r="DK9" s="622"/>
      <c r="DL9" s="622"/>
      <c r="DM9" s="622"/>
      <c r="DN9" s="622"/>
      <c r="DO9" s="622"/>
      <c r="DP9" s="623"/>
      <c r="DQ9" s="630">
        <v>171546</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167</v>
      </c>
      <c r="AA10" s="624"/>
      <c r="AB10" s="624"/>
      <c r="AC10" s="624"/>
      <c r="AD10" s="625" t="s">
        <v>121</v>
      </c>
      <c r="AE10" s="625"/>
      <c r="AF10" s="625"/>
      <c r="AG10" s="625"/>
      <c r="AH10" s="625"/>
      <c r="AI10" s="625"/>
      <c r="AJ10" s="625"/>
      <c r="AK10" s="625"/>
      <c r="AL10" s="626" t="s">
        <v>167</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6643</v>
      </c>
      <c r="BH10" s="622"/>
      <c r="BI10" s="622"/>
      <c r="BJ10" s="622"/>
      <c r="BK10" s="622"/>
      <c r="BL10" s="622"/>
      <c r="BM10" s="622"/>
      <c r="BN10" s="623"/>
      <c r="BO10" s="624">
        <v>1.7</v>
      </c>
      <c r="BP10" s="624"/>
      <c r="BQ10" s="624"/>
      <c r="BR10" s="624"/>
      <c r="BS10" s="630" t="s">
        <v>121</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t="s">
        <v>227</v>
      </c>
      <c r="CS10" s="622"/>
      <c r="CT10" s="622"/>
      <c r="CU10" s="622"/>
      <c r="CV10" s="622"/>
      <c r="CW10" s="622"/>
      <c r="CX10" s="622"/>
      <c r="CY10" s="623"/>
      <c r="CZ10" s="624" t="s">
        <v>121</v>
      </c>
      <c r="DA10" s="624"/>
      <c r="DB10" s="624"/>
      <c r="DC10" s="624"/>
      <c r="DD10" s="630" t="s">
        <v>227</v>
      </c>
      <c r="DE10" s="622"/>
      <c r="DF10" s="622"/>
      <c r="DG10" s="622"/>
      <c r="DH10" s="622"/>
      <c r="DI10" s="622"/>
      <c r="DJ10" s="622"/>
      <c r="DK10" s="622"/>
      <c r="DL10" s="622"/>
      <c r="DM10" s="622"/>
      <c r="DN10" s="622"/>
      <c r="DO10" s="622"/>
      <c r="DP10" s="623"/>
      <c r="DQ10" s="630" t="s">
        <v>121</v>
      </c>
      <c r="DR10" s="622"/>
      <c r="DS10" s="622"/>
      <c r="DT10" s="622"/>
      <c r="DU10" s="622"/>
      <c r="DV10" s="622"/>
      <c r="DW10" s="622"/>
      <c r="DX10" s="622"/>
      <c r="DY10" s="622"/>
      <c r="DZ10" s="622"/>
      <c r="EA10" s="622"/>
      <c r="EB10" s="622"/>
      <c r="EC10" s="631"/>
    </row>
    <row r="11" spans="2:143" ht="11.25" customHeight="1">
      <c r="B11" s="618" t="s">
        <v>241</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121</v>
      </c>
      <c r="AE11" s="625"/>
      <c r="AF11" s="625"/>
      <c r="AG11" s="625"/>
      <c r="AH11" s="625"/>
      <c r="AI11" s="625"/>
      <c r="AJ11" s="625"/>
      <c r="AK11" s="625"/>
      <c r="AL11" s="626" t="s">
        <v>167</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6164</v>
      </c>
      <c r="BH11" s="622"/>
      <c r="BI11" s="622"/>
      <c r="BJ11" s="622"/>
      <c r="BK11" s="622"/>
      <c r="BL11" s="622"/>
      <c r="BM11" s="622"/>
      <c r="BN11" s="623"/>
      <c r="BO11" s="624">
        <v>1.6</v>
      </c>
      <c r="BP11" s="624"/>
      <c r="BQ11" s="624"/>
      <c r="BR11" s="624"/>
      <c r="BS11" s="630" t="s">
        <v>121</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440138</v>
      </c>
      <c r="CS11" s="622"/>
      <c r="CT11" s="622"/>
      <c r="CU11" s="622"/>
      <c r="CV11" s="622"/>
      <c r="CW11" s="622"/>
      <c r="CX11" s="622"/>
      <c r="CY11" s="623"/>
      <c r="CZ11" s="624">
        <v>10.9</v>
      </c>
      <c r="DA11" s="624"/>
      <c r="DB11" s="624"/>
      <c r="DC11" s="624"/>
      <c r="DD11" s="630">
        <v>242485</v>
      </c>
      <c r="DE11" s="622"/>
      <c r="DF11" s="622"/>
      <c r="DG11" s="622"/>
      <c r="DH11" s="622"/>
      <c r="DI11" s="622"/>
      <c r="DJ11" s="622"/>
      <c r="DK11" s="622"/>
      <c r="DL11" s="622"/>
      <c r="DM11" s="622"/>
      <c r="DN11" s="622"/>
      <c r="DO11" s="622"/>
      <c r="DP11" s="623"/>
      <c r="DQ11" s="630">
        <v>188091</v>
      </c>
      <c r="DR11" s="622"/>
      <c r="DS11" s="622"/>
      <c r="DT11" s="622"/>
      <c r="DU11" s="622"/>
      <c r="DV11" s="622"/>
      <c r="DW11" s="622"/>
      <c r="DX11" s="622"/>
      <c r="DY11" s="622"/>
      <c r="DZ11" s="622"/>
      <c r="EA11" s="622"/>
      <c r="EB11" s="622"/>
      <c r="EC11" s="631"/>
    </row>
    <row r="12" spans="2:143" ht="11.25" customHeight="1">
      <c r="B12" s="618" t="s">
        <v>244</v>
      </c>
      <c r="C12" s="619"/>
      <c r="D12" s="619"/>
      <c r="E12" s="619"/>
      <c r="F12" s="619"/>
      <c r="G12" s="619"/>
      <c r="H12" s="619"/>
      <c r="I12" s="619"/>
      <c r="J12" s="619"/>
      <c r="K12" s="619"/>
      <c r="L12" s="619"/>
      <c r="M12" s="619"/>
      <c r="N12" s="619"/>
      <c r="O12" s="619"/>
      <c r="P12" s="619"/>
      <c r="Q12" s="620"/>
      <c r="R12" s="621">
        <v>59394</v>
      </c>
      <c r="S12" s="622"/>
      <c r="T12" s="622"/>
      <c r="U12" s="622"/>
      <c r="V12" s="622"/>
      <c r="W12" s="622"/>
      <c r="X12" s="622"/>
      <c r="Y12" s="623"/>
      <c r="Z12" s="624">
        <v>1.4</v>
      </c>
      <c r="AA12" s="624"/>
      <c r="AB12" s="624"/>
      <c r="AC12" s="624"/>
      <c r="AD12" s="625">
        <v>59394</v>
      </c>
      <c r="AE12" s="625"/>
      <c r="AF12" s="625"/>
      <c r="AG12" s="625"/>
      <c r="AH12" s="625"/>
      <c r="AI12" s="625"/>
      <c r="AJ12" s="625"/>
      <c r="AK12" s="625"/>
      <c r="AL12" s="626">
        <v>2.5</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243247</v>
      </c>
      <c r="BH12" s="622"/>
      <c r="BI12" s="622"/>
      <c r="BJ12" s="622"/>
      <c r="BK12" s="622"/>
      <c r="BL12" s="622"/>
      <c r="BM12" s="622"/>
      <c r="BN12" s="623"/>
      <c r="BO12" s="624">
        <v>63.5</v>
      </c>
      <c r="BP12" s="624"/>
      <c r="BQ12" s="624"/>
      <c r="BR12" s="624"/>
      <c r="BS12" s="630" t="s">
        <v>167</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198190</v>
      </c>
      <c r="CS12" s="622"/>
      <c r="CT12" s="622"/>
      <c r="CU12" s="622"/>
      <c r="CV12" s="622"/>
      <c r="CW12" s="622"/>
      <c r="CX12" s="622"/>
      <c r="CY12" s="623"/>
      <c r="CZ12" s="624">
        <v>4.9000000000000004</v>
      </c>
      <c r="DA12" s="624"/>
      <c r="DB12" s="624"/>
      <c r="DC12" s="624"/>
      <c r="DD12" s="630">
        <v>31116</v>
      </c>
      <c r="DE12" s="622"/>
      <c r="DF12" s="622"/>
      <c r="DG12" s="622"/>
      <c r="DH12" s="622"/>
      <c r="DI12" s="622"/>
      <c r="DJ12" s="622"/>
      <c r="DK12" s="622"/>
      <c r="DL12" s="622"/>
      <c r="DM12" s="622"/>
      <c r="DN12" s="622"/>
      <c r="DO12" s="622"/>
      <c r="DP12" s="623"/>
      <c r="DQ12" s="630">
        <v>156571</v>
      </c>
      <c r="DR12" s="622"/>
      <c r="DS12" s="622"/>
      <c r="DT12" s="622"/>
      <c r="DU12" s="622"/>
      <c r="DV12" s="622"/>
      <c r="DW12" s="622"/>
      <c r="DX12" s="622"/>
      <c r="DY12" s="622"/>
      <c r="DZ12" s="622"/>
      <c r="EA12" s="622"/>
      <c r="EB12" s="622"/>
      <c r="EC12" s="631"/>
    </row>
    <row r="13" spans="2:143" ht="11.25" customHeight="1">
      <c r="B13" s="618" t="s">
        <v>247</v>
      </c>
      <c r="C13" s="619"/>
      <c r="D13" s="619"/>
      <c r="E13" s="619"/>
      <c r="F13" s="619"/>
      <c r="G13" s="619"/>
      <c r="H13" s="619"/>
      <c r="I13" s="619"/>
      <c r="J13" s="619"/>
      <c r="K13" s="619"/>
      <c r="L13" s="619"/>
      <c r="M13" s="619"/>
      <c r="N13" s="619"/>
      <c r="O13" s="619"/>
      <c r="P13" s="619"/>
      <c r="Q13" s="620"/>
      <c r="R13" s="621" t="s">
        <v>121</v>
      </c>
      <c r="S13" s="622"/>
      <c r="T13" s="622"/>
      <c r="U13" s="622"/>
      <c r="V13" s="622"/>
      <c r="W13" s="622"/>
      <c r="X13" s="622"/>
      <c r="Y13" s="623"/>
      <c r="Z13" s="624" t="s">
        <v>121</v>
      </c>
      <c r="AA13" s="624"/>
      <c r="AB13" s="624"/>
      <c r="AC13" s="624"/>
      <c r="AD13" s="625" t="s">
        <v>121</v>
      </c>
      <c r="AE13" s="625"/>
      <c r="AF13" s="625"/>
      <c r="AG13" s="625"/>
      <c r="AH13" s="625"/>
      <c r="AI13" s="625"/>
      <c r="AJ13" s="625"/>
      <c r="AK13" s="625"/>
      <c r="AL13" s="626" t="s">
        <v>121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239914</v>
      </c>
      <c r="BH13" s="622"/>
      <c r="BI13" s="622"/>
      <c r="BJ13" s="622"/>
      <c r="BK13" s="622"/>
      <c r="BL13" s="622"/>
      <c r="BM13" s="622"/>
      <c r="BN13" s="623"/>
      <c r="BO13" s="624">
        <v>62.6</v>
      </c>
      <c r="BP13" s="624"/>
      <c r="BQ13" s="624"/>
      <c r="BR13" s="624"/>
      <c r="BS13" s="630" t="s">
        <v>167</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500082</v>
      </c>
      <c r="CS13" s="622"/>
      <c r="CT13" s="622"/>
      <c r="CU13" s="622"/>
      <c r="CV13" s="622"/>
      <c r="CW13" s="622"/>
      <c r="CX13" s="622"/>
      <c r="CY13" s="623"/>
      <c r="CZ13" s="624">
        <v>12.4</v>
      </c>
      <c r="DA13" s="624"/>
      <c r="DB13" s="624"/>
      <c r="DC13" s="624"/>
      <c r="DD13" s="630">
        <v>358189</v>
      </c>
      <c r="DE13" s="622"/>
      <c r="DF13" s="622"/>
      <c r="DG13" s="622"/>
      <c r="DH13" s="622"/>
      <c r="DI13" s="622"/>
      <c r="DJ13" s="622"/>
      <c r="DK13" s="622"/>
      <c r="DL13" s="622"/>
      <c r="DM13" s="622"/>
      <c r="DN13" s="622"/>
      <c r="DO13" s="622"/>
      <c r="DP13" s="623"/>
      <c r="DQ13" s="630">
        <v>213897</v>
      </c>
      <c r="DR13" s="622"/>
      <c r="DS13" s="622"/>
      <c r="DT13" s="622"/>
      <c r="DU13" s="622"/>
      <c r="DV13" s="622"/>
      <c r="DW13" s="622"/>
      <c r="DX13" s="622"/>
      <c r="DY13" s="622"/>
      <c r="DZ13" s="622"/>
      <c r="EA13" s="622"/>
      <c r="EB13" s="622"/>
      <c r="EC13" s="631"/>
    </row>
    <row r="14" spans="2:143" ht="11.25" customHeight="1">
      <c r="B14" s="618" t="s">
        <v>250</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121</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11851</v>
      </c>
      <c r="BH14" s="622"/>
      <c r="BI14" s="622"/>
      <c r="BJ14" s="622"/>
      <c r="BK14" s="622"/>
      <c r="BL14" s="622"/>
      <c r="BM14" s="622"/>
      <c r="BN14" s="623"/>
      <c r="BO14" s="624">
        <v>3.1</v>
      </c>
      <c r="BP14" s="624"/>
      <c r="BQ14" s="624"/>
      <c r="BR14" s="624"/>
      <c r="BS14" s="630" t="s">
        <v>121</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185657</v>
      </c>
      <c r="CS14" s="622"/>
      <c r="CT14" s="622"/>
      <c r="CU14" s="622"/>
      <c r="CV14" s="622"/>
      <c r="CW14" s="622"/>
      <c r="CX14" s="622"/>
      <c r="CY14" s="623"/>
      <c r="CZ14" s="624">
        <v>4.5999999999999996</v>
      </c>
      <c r="DA14" s="624"/>
      <c r="DB14" s="624"/>
      <c r="DC14" s="624"/>
      <c r="DD14" s="630">
        <v>43906</v>
      </c>
      <c r="DE14" s="622"/>
      <c r="DF14" s="622"/>
      <c r="DG14" s="622"/>
      <c r="DH14" s="622"/>
      <c r="DI14" s="622"/>
      <c r="DJ14" s="622"/>
      <c r="DK14" s="622"/>
      <c r="DL14" s="622"/>
      <c r="DM14" s="622"/>
      <c r="DN14" s="622"/>
      <c r="DO14" s="622"/>
      <c r="DP14" s="623"/>
      <c r="DQ14" s="630">
        <v>141004</v>
      </c>
      <c r="DR14" s="622"/>
      <c r="DS14" s="622"/>
      <c r="DT14" s="622"/>
      <c r="DU14" s="622"/>
      <c r="DV14" s="622"/>
      <c r="DW14" s="622"/>
      <c r="DX14" s="622"/>
      <c r="DY14" s="622"/>
      <c r="DZ14" s="622"/>
      <c r="EA14" s="622"/>
      <c r="EB14" s="622"/>
      <c r="EC14" s="631"/>
    </row>
    <row r="15" spans="2:143" ht="11.25" customHeight="1">
      <c r="B15" s="618" t="s">
        <v>253</v>
      </c>
      <c r="C15" s="619"/>
      <c r="D15" s="619"/>
      <c r="E15" s="619"/>
      <c r="F15" s="619"/>
      <c r="G15" s="619"/>
      <c r="H15" s="619"/>
      <c r="I15" s="619"/>
      <c r="J15" s="619"/>
      <c r="K15" s="619"/>
      <c r="L15" s="619"/>
      <c r="M15" s="619"/>
      <c r="N15" s="619"/>
      <c r="O15" s="619"/>
      <c r="P15" s="619"/>
      <c r="Q15" s="620"/>
      <c r="R15" s="621">
        <v>13351</v>
      </c>
      <c r="S15" s="622"/>
      <c r="T15" s="622"/>
      <c r="U15" s="622"/>
      <c r="V15" s="622"/>
      <c r="W15" s="622"/>
      <c r="X15" s="622"/>
      <c r="Y15" s="623"/>
      <c r="Z15" s="624">
        <v>0.3</v>
      </c>
      <c r="AA15" s="624"/>
      <c r="AB15" s="624"/>
      <c r="AC15" s="624"/>
      <c r="AD15" s="625">
        <v>13351</v>
      </c>
      <c r="AE15" s="625"/>
      <c r="AF15" s="625"/>
      <c r="AG15" s="625"/>
      <c r="AH15" s="625"/>
      <c r="AI15" s="625"/>
      <c r="AJ15" s="625"/>
      <c r="AK15" s="625"/>
      <c r="AL15" s="626">
        <v>0.6</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21031</v>
      </c>
      <c r="BH15" s="622"/>
      <c r="BI15" s="622"/>
      <c r="BJ15" s="622"/>
      <c r="BK15" s="622"/>
      <c r="BL15" s="622"/>
      <c r="BM15" s="622"/>
      <c r="BN15" s="623"/>
      <c r="BO15" s="624">
        <v>5.5</v>
      </c>
      <c r="BP15" s="624"/>
      <c r="BQ15" s="624"/>
      <c r="BR15" s="624"/>
      <c r="BS15" s="630" t="s">
        <v>121</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808859</v>
      </c>
      <c r="CS15" s="622"/>
      <c r="CT15" s="622"/>
      <c r="CU15" s="622"/>
      <c r="CV15" s="622"/>
      <c r="CW15" s="622"/>
      <c r="CX15" s="622"/>
      <c r="CY15" s="623"/>
      <c r="CZ15" s="624">
        <v>20.100000000000001</v>
      </c>
      <c r="DA15" s="624"/>
      <c r="DB15" s="624"/>
      <c r="DC15" s="624"/>
      <c r="DD15" s="630">
        <v>501517</v>
      </c>
      <c r="DE15" s="622"/>
      <c r="DF15" s="622"/>
      <c r="DG15" s="622"/>
      <c r="DH15" s="622"/>
      <c r="DI15" s="622"/>
      <c r="DJ15" s="622"/>
      <c r="DK15" s="622"/>
      <c r="DL15" s="622"/>
      <c r="DM15" s="622"/>
      <c r="DN15" s="622"/>
      <c r="DO15" s="622"/>
      <c r="DP15" s="623"/>
      <c r="DQ15" s="630">
        <v>357874</v>
      </c>
      <c r="DR15" s="622"/>
      <c r="DS15" s="622"/>
      <c r="DT15" s="622"/>
      <c r="DU15" s="622"/>
      <c r="DV15" s="622"/>
      <c r="DW15" s="622"/>
      <c r="DX15" s="622"/>
      <c r="DY15" s="622"/>
      <c r="DZ15" s="622"/>
      <c r="EA15" s="622"/>
      <c r="EB15" s="622"/>
      <c r="EC15" s="631"/>
    </row>
    <row r="16" spans="2:143" ht="11.25" customHeight="1">
      <c r="B16" s="618" t="s">
        <v>256</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121</v>
      </c>
      <c r="AE16" s="625"/>
      <c r="AF16" s="625"/>
      <c r="AG16" s="625"/>
      <c r="AH16" s="625"/>
      <c r="AI16" s="625"/>
      <c r="AJ16" s="625"/>
      <c r="AK16" s="625"/>
      <c r="AL16" s="626" t="s">
        <v>121</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34955</v>
      </c>
      <c r="CS16" s="622"/>
      <c r="CT16" s="622"/>
      <c r="CU16" s="622"/>
      <c r="CV16" s="622"/>
      <c r="CW16" s="622"/>
      <c r="CX16" s="622"/>
      <c r="CY16" s="623"/>
      <c r="CZ16" s="624">
        <v>0.9</v>
      </c>
      <c r="DA16" s="624"/>
      <c r="DB16" s="624"/>
      <c r="DC16" s="624"/>
      <c r="DD16" s="630" t="s">
        <v>167</v>
      </c>
      <c r="DE16" s="622"/>
      <c r="DF16" s="622"/>
      <c r="DG16" s="622"/>
      <c r="DH16" s="622"/>
      <c r="DI16" s="622"/>
      <c r="DJ16" s="622"/>
      <c r="DK16" s="622"/>
      <c r="DL16" s="622"/>
      <c r="DM16" s="622"/>
      <c r="DN16" s="622"/>
      <c r="DO16" s="622"/>
      <c r="DP16" s="623"/>
      <c r="DQ16" s="630">
        <v>14956</v>
      </c>
      <c r="DR16" s="622"/>
      <c r="DS16" s="622"/>
      <c r="DT16" s="622"/>
      <c r="DU16" s="622"/>
      <c r="DV16" s="622"/>
      <c r="DW16" s="622"/>
      <c r="DX16" s="622"/>
      <c r="DY16" s="622"/>
      <c r="DZ16" s="622"/>
      <c r="EA16" s="622"/>
      <c r="EB16" s="622"/>
      <c r="EC16" s="631"/>
    </row>
    <row r="17" spans="2:133" ht="11.25" customHeight="1">
      <c r="B17" s="618" t="s">
        <v>259</v>
      </c>
      <c r="C17" s="619"/>
      <c r="D17" s="619"/>
      <c r="E17" s="619"/>
      <c r="F17" s="619"/>
      <c r="G17" s="619"/>
      <c r="H17" s="619"/>
      <c r="I17" s="619"/>
      <c r="J17" s="619"/>
      <c r="K17" s="619"/>
      <c r="L17" s="619"/>
      <c r="M17" s="619"/>
      <c r="N17" s="619"/>
      <c r="O17" s="619"/>
      <c r="P17" s="619"/>
      <c r="Q17" s="620"/>
      <c r="R17" s="621">
        <v>616</v>
      </c>
      <c r="S17" s="622"/>
      <c r="T17" s="622"/>
      <c r="U17" s="622"/>
      <c r="V17" s="622"/>
      <c r="W17" s="622"/>
      <c r="X17" s="622"/>
      <c r="Y17" s="623"/>
      <c r="Z17" s="624">
        <v>0</v>
      </c>
      <c r="AA17" s="624"/>
      <c r="AB17" s="624"/>
      <c r="AC17" s="624"/>
      <c r="AD17" s="625">
        <v>616</v>
      </c>
      <c r="AE17" s="625"/>
      <c r="AF17" s="625"/>
      <c r="AG17" s="625"/>
      <c r="AH17" s="625"/>
      <c r="AI17" s="625"/>
      <c r="AJ17" s="625"/>
      <c r="AK17" s="625"/>
      <c r="AL17" s="626">
        <v>0</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227</v>
      </c>
      <c r="BP17" s="624"/>
      <c r="BQ17" s="624"/>
      <c r="BR17" s="624"/>
      <c r="BS17" s="630" t="s">
        <v>121</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523351</v>
      </c>
      <c r="CS17" s="622"/>
      <c r="CT17" s="622"/>
      <c r="CU17" s="622"/>
      <c r="CV17" s="622"/>
      <c r="CW17" s="622"/>
      <c r="CX17" s="622"/>
      <c r="CY17" s="623"/>
      <c r="CZ17" s="624">
        <v>13</v>
      </c>
      <c r="DA17" s="624"/>
      <c r="DB17" s="624"/>
      <c r="DC17" s="624"/>
      <c r="DD17" s="630" t="s">
        <v>121</v>
      </c>
      <c r="DE17" s="622"/>
      <c r="DF17" s="622"/>
      <c r="DG17" s="622"/>
      <c r="DH17" s="622"/>
      <c r="DI17" s="622"/>
      <c r="DJ17" s="622"/>
      <c r="DK17" s="622"/>
      <c r="DL17" s="622"/>
      <c r="DM17" s="622"/>
      <c r="DN17" s="622"/>
      <c r="DO17" s="622"/>
      <c r="DP17" s="623"/>
      <c r="DQ17" s="630">
        <v>503176</v>
      </c>
      <c r="DR17" s="622"/>
      <c r="DS17" s="622"/>
      <c r="DT17" s="622"/>
      <c r="DU17" s="622"/>
      <c r="DV17" s="622"/>
      <c r="DW17" s="622"/>
      <c r="DX17" s="622"/>
      <c r="DY17" s="622"/>
      <c r="DZ17" s="622"/>
      <c r="EA17" s="622"/>
      <c r="EB17" s="622"/>
      <c r="EC17" s="631"/>
    </row>
    <row r="18" spans="2:133" ht="11.25" customHeight="1">
      <c r="B18" s="618" t="s">
        <v>262</v>
      </c>
      <c r="C18" s="619"/>
      <c r="D18" s="619"/>
      <c r="E18" s="619"/>
      <c r="F18" s="619"/>
      <c r="G18" s="619"/>
      <c r="H18" s="619"/>
      <c r="I18" s="619"/>
      <c r="J18" s="619"/>
      <c r="K18" s="619"/>
      <c r="L18" s="619"/>
      <c r="M18" s="619"/>
      <c r="N18" s="619"/>
      <c r="O18" s="619"/>
      <c r="P18" s="619"/>
      <c r="Q18" s="620"/>
      <c r="R18" s="621">
        <v>2000939</v>
      </c>
      <c r="S18" s="622"/>
      <c r="T18" s="622"/>
      <c r="U18" s="622"/>
      <c r="V18" s="622"/>
      <c r="W18" s="622"/>
      <c r="X18" s="622"/>
      <c r="Y18" s="623"/>
      <c r="Z18" s="624">
        <v>47.3</v>
      </c>
      <c r="AA18" s="624"/>
      <c r="AB18" s="624"/>
      <c r="AC18" s="624"/>
      <c r="AD18" s="625">
        <v>1826140</v>
      </c>
      <c r="AE18" s="625"/>
      <c r="AF18" s="625"/>
      <c r="AG18" s="625"/>
      <c r="AH18" s="625"/>
      <c r="AI18" s="625"/>
      <c r="AJ18" s="625"/>
      <c r="AK18" s="625"/>
      <c r="AL18" s="626">
        <v>78</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227</v>
      </c>
      <c r="CS18" s="622"/>
      <c r="CT18" s="622"/>
      <c r="CU18" s="622"/>
      <c r="CV18" s="622"/>
      <c r="CW18" s="622"/>
      <c r="CX18" s="622"/>
      <c r="CY18" s="623"/>
      <c r="CZ18" s="624" t="s">
        <v>227</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c r="B19" s="618" t="s">
        <v>265</v>
      </c>
      <c r="C19" s="619"/>
      <c r="D19" s="619"/>
      <c r="E19" s="619"/>
      <c r="F19" s="619"/>
      <c r="G19" s="619"/>
      <c r="H19" s="619"/>
      <c r="I19" s="619"/>
      <c r="J19" s="619"/>
      <c r="K19" s="619"/>
      <c r="L19" s="619"/>
      <c r="M19" s="619"/>
      <c r="N19" s="619"/>
      <c r="O19" s="619"/>
      <c r="P19" s="619"/>
      <c r="Q19" s="620"/>
      <c r="R19" s="621">
        <v>1826140</v>
      </c>
      <c r="S19" s="622"/>
      <c r="T19" s="622"/>
      <c r="U19" s="622"/>
      <c r="V19" s="622"/>
      <c r="W19" s="622"/>
      <c r="X19" s="622"/>
      <c r="Y19" s="623"/>
      <c r="Z19" s="624">
        <v>43.1</v>
      </c>
      <c r="AA19" s="624"/>
      <c r="AB19" s="624"/>
      <c r="AC19" s="624"/>
      <c r="AD19" s="625">
        <v>1826140</v>
      </c>
      <c r="AE19" s="625"/>
      <c r="AF19" s="625"/>
      <c r="AG19" s="625"/>
      <c r="AH19" s="625"/>
      <c r="AI19" s="625"/>
      <c r="AJ19" s="625"/>
      <c r="AK19" s="625"/>
      <c r="AL19" s="626">
        <v>78</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1938</v>
      </c>
      <c r="BH19" s="622"/>
      <c r="BI19" s="622"/>
      <c r="BJ19" s="622"/>
      <c r="BK19" s="622"/>
      <c r="BL19" s="622"/>
      <c r="BM19" s="622"/>
      <c r="BN19" s="623"/>
      <c r="BO19" s="624">
        <v>0.5</v>
      </c>
      <c r="BP19" s="624"/>
      <c r="BQ19" s="624"/>
      <c r="BR19" s="624"/>
      <c r="BS19" s="630" t="s">
        <v>121</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227</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c r="B20" s="618" t="s">
        <v>268</v>
      </c>
      <c r="C20" s="619"/>
      <c r="D20" s="619"/>
      <c r="E20" s="619"/>
      <c r="F20" s="619"/>
      <c r="G20" s="619"/>
      <c r="H20" s="619"/>
      <c r="I20" s="619"/>
      <c r="J20" s="619"/>
      <c r="K20" s="619"/>
      <c r="L20" s="619"/>
      <c r="M20" s="619"/>
      <c r="N20" s="619"/>
      <c r="O20" s="619"/>
      <c r="P20" s="619"/>
      <c r="Q20" s="620"/>
      <c r="R20" s="621">
        <v>153564</v>
      </c>
      <c r="S20" s="622"/>
      <c r="T20" s="622"/>
      <c r="U20" s="622"/>
      <c r="V20" s="622"/>
      <c r="W20" s="622"/>
      <c r="X20" s="622"/>
      <c r="Y20" s="623"/>
      <c r="Z20" s="624">
        <v>3.6</v>
      </c>
      <c r="AA20" s="624"/>
      <c r="AB20" s="624"/>
      <c r="AC20" s="624"/>
      <c r="AD20" s="625" t="s">
        <v>121</v>
      </c>
      <c r="AE20" s="625"/>
      <c r="AF20" s="625"/>
      <c r="AG20" s="625"/>
      <c r="AH20" s="625"/>
      <c r="AI20" s="625"/>
      <c r="AJ20" s="625"/>
      <c r="AK20" s="625"/>
      <c r="AL20" s="626" t="s">
        <v>227</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1938</v>
      </c>
      <c r="BH20" s="622"/>
      <c r="BI20" s="622"/>
      <c r="BJ20" s="622"/>
      <c r="BK20" s="622"/>
      <c r="BL20" s="622"/>
      <c r="BM20" s="622"/>
      <c r="BN20" s="623"/>
      <c r="BO20" s="624">
        <v>0.5</v>
      </c>
      <c r="BP20" s="624"/>
      <c r="BQ20" s="624"/>
      <c r="BR20" s="624"/>
      <c r="BS20" s="630" t="s">
        <v>227</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4020428</v>
      </c>
      <c r="CS20" s="622"/>
      <c r="CT20" s="622"/>
      <c r="CU20" s="622"/>
      <c r="CV20" s="622"/>
      <c r="CW20" s="622"/>
      <c r="CX20" s="622"/>
      <c r="CY20" s="623"/>
      <c r="CZ20" s="624">
        <v>100</v>
      </c>
      <c r="DA20" s="624"/>
      <c r="DB20" s="624"/>
      <c r="DC20" s="624"/>
      <c r="DD20" s="630">
        <v>1199291</v>
      </c>
      <c r="DE20" s="622"/>
      <c r="DF20" s="622"/>
      <c r="DG20" s="622"/>
      <c r="DH20" s="622"/>
      <c r="DI20" s="622"/>
      <c r="DJ20" s="622"/>
      <c r="DK20" s="622"/>
      <c r="DL20" s="622"/>
      <c r="DM20" s="622"/>
      <c r="DN20" s="622"/>
      <c r="DO20" s="622"/>
      <c r="DP20" s="623"/>
      <c r="DQ20" s="630">
        <v>2638408</v>
      </c>
      <c r="DR20" s="622"/>
      <c r="DS20" s="622"/>
      <c r="DT20" s="622"/>
      <c r="DU20" s="622"/>
      <c r="DV20" s="622"/>
      <c r="DW20" s="622"/>
      <c r="DX20" s="622"/>
      <c r="DY20" s="622"/>
      <c r="DZ20" s="622"/>
      <c r="EA20" s="622"/>
      <c r="EB20" s="622"/>
      <c r="EC20" s="631"/>
    </row>
    <row r="21" spans="2:133" ht="11.25" customHeight="1">
      <c r="B21" s="618" t="s">
        <v>271</v>
      </c>
      <c r="C21" s="619"/>
      <c r="D21" s="619"/>
      <c r="E21" s="619"/>
      <c r="F21" s="619"/>
      <c r="G21" s="619"/>
      <c r="H21" s="619"/>
      <c r="I21" s="619"/>
      <c r="J21" s="619"/>
      <c r="K21" s="619"/>
      <c r="L21" s="619"/>
      <c r="M21" s="619"/>
      <c r="N21" s="619"/>
      <c r="O21" s="619"/>
      <c r="P21" s="619"/>
      <c r="Q21" s="620"/>
      <c r="R21" s="621">
        <v>21235</v>
      </c>
      <c r="S21" s="622"/>
      <c r="T21" s="622"/>
      <c r="U21" s="622"/>
      <c r="V21" s="622"/>
      <c r="W21" s="622"/>
      <c r="X21" s="622"/>
      <c r="Y21" s="623"/>
      <c r="Z21" s="624">
        <v>0.5</v>
      </c>
      <c r="AA21" s="624"/>
      <c r="AB21" s="624"/>
      <c r="AC21" s="624"/>
      <c r="AD21" s="625" t="s">
        <v>121</v>
      </c>
      <c r="AE21" s="625"/>
      <c r="AF21" s="625"/>
      <c r="AG21" s="625"/>
      <c r="AH21" s="625"/>
      <c r="AI21" s="625"/>
      <c r="AJ21" s="625"/>
      <c r="AK21" s="625"/>
      <c r="AL21" s="626" t="s">
        <v>227</v>
      </c>
      <c r="AM21" s="627"/>
      <c r="AN21" s="627"/>
      <c r="AO21" s="628"/>
      <c r="AP21" s="639" t="s">
        <v>272</v>
      </c>
      <c r="AQ21" s="640"/>
      <c r="AR21" s="640"/>
      <c r="AS21" s="640"/>
      <c r="AT21" s="640"/>
      <c r="AU21" s="640"/>
      <c r="AV21" s="640"/>
      <c r="AW21" s="640"/>
      <c r="AX21" s="640"/>
      <c r="AY21" s="640"/>
      <c r="AZ21" s="640"/>
      <c r="BA21" s="640"/>
      <c r="BB21" s="640"/>
      <c r="BC21" s="640"/>
      <c r="BD21" s="640"/>
      <c r="BE21" s="640"/>
      <c r="BF21" s="641"/>
      <c r="BG21" s="621">
        <v>1938</v>
      </c>
      <c r="BH21" s="622"/>
      <c r="BI21" s="622"/>
      <c r="BJ21" s="622"/>
      <c r="BK21" s="622"/>
      <c r="BL21" s="622"/>
      <c r="BM21" s="622"/>
      <c r="BN21" s="623"/>
      <c r="BO21" s="624">
        <v>0.5</v>
      </c>
      <c r="BP21" s="624"/>
      <c r="BQ21" s="624"/>
      <c r="BR21" s="624"/>
      <c r="BS21" s="630" t="s">
        <v>121</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273</v>
      </c>
      <c r="C22" s="619"/>
      <c r="D22" s="619"/>
      <c r="E22" s="619"/>
      <c r="F22" s="619"/>
      <c r="G22" s="619"/>
      <c r="H22" s="619"/>
      <c r="I22" s="619"/>
      <c r="J22" s="619"/>
      <c r="K22" s="619"/>
      <c r="L22" s="619"/>
      <c r="M22" s="619"/>
      <c r="N22" s="619"/>
      <c r="O22" s="619"/>
      <c r="P22" s="619"/>
      <c r="Q22" s="620"/>
      <c r="R22" s="621">
        <v>2515505</v>
      </c>
      <c r="S22" s="622"/>
      <c r="T22" s="622"/>
      <c r="U22" s="622"/>
      <c r="V22" s="622"/>
      <c r="W22" s="622"/>
      <c r="X22" s="622"/>
      <c r="Y22" s="623"/>
      <c r="Z22" s="624">
        <v>59.4</v>
      </c>
      <c r="AA22" s="624"/>
      <c r="AB22" s="624"/>
      <c r="AC22" s="624"/>
      <c r="AD22" s="625">
        <v>2340706</v>
      </c>
      <c r="AE22" s="625"/>
      <c r="AF22" s="625"/>
      <c r="AG22" s="625"/>
      <c r="AH22" s="625"/>
      <c r="AI22" s="625"/>
      <c r="AJ22" s="625"/>
      <c r="AK22" s="625"/>
      <c r="AL22" s="626">
        <v>100</v>
      </c>
      <c r="AM22" s="627"/>
      <c r="AN22" s="627"/>
      <c r="AO22" s="628"/>
      <c r="AP22" s="639" t="s">
        <v>274</v>
      </c>
      <c r="AQ22" s="640"/>
      <c r="AR22" s="640"/>
      <c r="AS22" s="640"/>
      <c r="AT22" s="640"/>
      <c r="AU22" s="640"/>
      <c r="AV22" s="640"/>
      <c r="AW22" s="640"/>
      <c r="AX22" s="640"/>
      <c r="AY22" s="640"/>
      <c r="AZ22" s="640"/>
      <c r="BA22" s="640"/>
      <c r="BB22" s="640"/>
      <c r="BC22" s="640"/>
      <c r="BD22" s="640"/>
      <c r="BE22" s="640"/>
      <c r="BF22" s="641"/>
      <c r="BG22" s="621" t="s">
        <v>227</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275</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276</v>
      </c>
      <c r="C23" s="619"/>
      <c r="D23" s="619"/>
      <c r="E23" s="619"/>
      <c r="F23" s="619"/>
      <c r="G23" s="619"/>
      <c r="H23" s="619"/>
      <c r="I23" s="619"/>
      <c r="J23" s="619"/>
      <c r="K23" s="619"/>
      <c r="L23" s="619"/>
      <c r="M23" s="619"/>
      <c r="N23" s="619"/>
      <c r="O23" s="619"/>
      <c r="P23" s="619"/>
      <c r="Q23" s="620"/>
      <c r="R23" s="621">
        <v>649</v>
      </c>
      <c r="S23" s="622"/>
      <c r="T23" s="622"/>
      <c r="U23" s="622"/>
      <c r="V23" s="622"/>
      <c r="W23" s="622"/>
      <c r="X23" s="622"/>
      <c r="Y23" s="623"/>
      <c r="Z23" s="624">
        <v>0</v>
      </c>
      <c r="AA23" s="624"/>
      <c r="AB23" s="624"/>
      <c r="AC23" s="624"/>
      <c r="AD23" s="625">
        <v>649</v>
      </c>
      <c r="AE23" s="625"/>
      <c r="AF23" s="625"/>
      <c r="AG23" s="625"/>
      <c r="AH23" s="625"/>
      <c r="AI23" s="625"/>
      <c r="AJ23" s="625"/>
      <c r="AK23" s="625"/>
      <c r="AL23" s="626">
        <v>0</v>
      </c>
      <c r="AM23" s="627"/>
      <c r="AN23" s="627"/>
      <c r="AO23" s="628"/>
      <c r="AP23" s="639" t="s">
        <v>277</v>
      </c>
      <c r="AQ23" s="640"/>
      <c r="AR23" s="640"/>
      <c r="AS23" s="640"/>
      <c r="AT23" s="640"/>
      <c r="AU23" s="640"/>
      <c r="AV23" s="640"/>
      <c r="AW23" s="640"/>
      <c r="AX23" s="640"/>
      <c r="AY23" s="640"/>
      <c r="AZ23" s="640"/>
      <c r="BA23" s="640"/>
      <c r="BB23" s="640"/>
      <c r="BC23" s="640"/>
      <c r="BD23" s="640"/>
      <c r="BE23" s="640"/>
      <c r="BF23" s="641"/>
      <c r="BG23" s="621" t="s">
        <v>167</v>
      </c>
      <c r="BH23" s="622"/>
      <c r="BI23" s="622"/>
      <c r="BJ23" s="622"/>
      <c r="BK23" s="622"/>
      <c r="BL23" s="622"/>
      <c r="BM23" s="622"/>
      <c r="BN23" s="623"/>
      <c r="BO23" s="624" t="s">
        <v>227</v>
      </c>
      <c r="BP23" s="624"/>
      <c r="BQ23" s="624"/>
      <c r="BR23" s="624"/>
      <c r="BS23" s="630" t="s">
        <v>227</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278</v>
      </c>
      <c r="CS23" s="604"/>
      <c r="CT23" s="604"/>
      <c r="CU23" s="604"/>
      <c r="CV23" s="604"/>
      <c r="CW23" s="604"/>
      <c r="CX23" s="604"/>
      <c r="CY23" s="605"/>
      <c r="CZ23" s="603" t="s">
        <v>279</v>
      </c>
      <c r="DA23" s="604"/>
      <c r="DB23" s="604"/>
      <c r="DC23" s="605"/>
      <c r="DD23" s="603" t="s">
        <v>280</v>
      </c>
      <c r="DE23" s="604"/>
      <c r="DF23" s="604"/>
      <c r="DG23" s="604"/>
      <c r="DH23" s="604"/>
      <c r="DI23" s="604"/>
      <c r="DJ23" s="604"/>
      <c r="DK23" s="605"/>
      <c r="DL23" s="653" t="s">
        <v>281</v>
      </c>
      <c r="DM23" s="654"/>
      <c r="DN23" s="654"/>
      <c r="DO23" s="654"/>
      <c r="DP23" s="654"/>
      <c r="DQ23" s="654"/>
      <c r="DR23" s="654"/>
      <c r="DS23" s="654"/>
      <c r="DT23" s="654"/>
      <c r="DU23" s="654"/>
      <c r="DV23" s="655"/>
      <c r="DW23" s="603" t="s">
        <v>282</v>
      </c>
      <c r="DX23" s="604"/>
      <c r="DY23" s="604"/>
      <c r="DZ23" s="604"/>
      <c r="EA23" s="604"/>
      <c r="EB23" s="604"/>
      <c r="EC23" s="605"/>
    </row>
    <row r="24" spans="2:133" ht="11.25" customHeight="1">
      <c r="B24" s="618" t="s">
        <v>283</v>
      </c>
      <c r="C24" s="619"/>
      <c r="D24" s="619"/>
      <c r="E24" s="619"/>
      <c r="F24" s="619"/>
      <c r="G24" s="619"/>
      <c r="H24" s="619"/>
      <c r="I24" s="619"/>
      <c r="J24" s="619"/>
      <c r="K24" s="619"/>
      <c r="L24" s="619"/>
      <c r="M24" s="619"/>
      <c r="N24" s="619"/>
      <c r="O24" s="619"/>
      <c r="P24" s="619"/>
      <c r="Q24" s="620"/>
      <c r="R24" s="621">
        <v>83264</v>
      </c>
      <c r="S24" s="622"/>
      <c r="T24" s="622"/>
      <c r="U24" s="622"/>
      <c r="V24" s="622"/>
      <c r="W24" s="622"/>
      <c r="X24" s="622"/>
      <c r="Y24" s="623"/>
      <c r="Z24" s="624">
        <v>2</v>
      </c>
      <c r="AA24" s="624"/>
      <c r="AB24" s="624"/>
      <c r="AC24" s="624"/>
      <c r="AD24" s="625" t="s">
        <v>121</v>
      </c>
      <c r="AE24" s="625"/>
      <c r="AF24" s="625"/>
      <c r="AG24" s="625"/>
      <c r="AH24" s="625"/>
      <c r="AI24" s="625"/>
      <c r="AJ24" s="625"/>
      <c r="AK24" s="625"/>
      <c r="AL24" s="626" t="s">
        <v>121</v>
      </c>
      <c r="AM24" s="627"/>
      <c r="AN24" s="627"/>
      <c r="AO24" s="628"/>
      <c r="AP24" s="639" t="s">
        <v>284</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285</v>
      </c>
      <c r="CE24" s="633"/>
      <c r="CF24" s="633"/>
      <c r="CG24" s="633"/>
      <c r="CH24" s="633"/>
      <c r="CI24" s="633"/>
      <c r="CJ24" s="633"/>
      <c r="CK24" s="633"/>
      <c r="CL24" s="633"/>
      <c r="CM24" s="633"/>
      <c r="CN24" s="633"/>
      <c r="CO24" s="633"/>
      <c r="CP24" s="633"/>
      <c r="CQ24" s="634"/>
      <c r="CR24" s="610">
        <v>1250896</v>
      </c>
      <c r="CS24" s="611"/>
      <c r="CT24" s="611"/>
      <c r="CU24" s="611"/>
      <c r="CV24" s="611"/>
      <c r="CW24" s="611"/>
      <c r="CX24" s="611"/>
      <c r="CY24" s="612"/>
      <c r="CZ24" s="615">
        <v>31.1</v>
      </c>
      <c r="DA24" s="616"/>
      <c r="DB24" s="616"/>
      <c r="DC24" s="635"/>
      <c r="DD24" s="656">
        <v>1084968</v>
      </c>
      <c r="DE24" s="611"/>
      <c r="DF24" s="611"/>
      <c r="DG24" s="611"/>
      <c r="DH24" s="611"/>
      <c r="DI24" s="611"/>
      <c r="DJ24" s="611"/>
      <c r="DK24" s="612"/>
      <c r="DL24" s="656">
        <v>958722</v>
      </c>
      <c r="DM24" s="611"/>
      <c r="DN24" s="611"/>
      <c r="DO24" s="611"/>
      <c r="DP24" s="611"/>
      <c r="DQ24" s="611"/>
      <c r="DR24" s="611"/>
      <c r="DS24" s="611"/>
      <c r="DT24" s="611"/>
      <c r="DU24" s="611"/>
      <c r="DV24" s="612"/>
      <c r="DW24" s="615">
        <v>39.4</v>
      </c>
      <c r="DX24" s="616"/>
      <c r="DY24" s="616"/>
      <c r="DZ24" s="616"/>
      <c r="EA24" s="616"/>
      <c r="EB24" s="616"/>
      <c r="EC24" s="617"/>
    </row>
    <row r="25" spans="2:133" ht="11.25" customHeight="1">
      <c r="B25" s="618" t="s">
        <v>286</v>
      </c>
      <c r="C25" s="619"/>
      <c r="D25" s="619"/>
      <c r="E25" s="619"/>
      <c r="F25" s="619"/>
      <c r="G25" s="619"/>
      <c r="H25" s="619"/>
      <c r="I25" s="619"/>
      <c r="J25" s="619"/>
      <c r="K25" s="619"/>
      <c r="L25" s="619"/>
      <c r="M25" s="619"/>
      <c r="N25" s="619"/>
      <c r="O25" s="619"/>
      <c r="P25" s="619"/>
      <c r="Q25" s="620"/>
      <c r="R25" s="621">
        <v>56436</v>
      </c>
      <c r="S25" s="622"/>
      <c r="T25" s="622"/>
      <c r="U25" s="622"/>
      <c r="V25" s="622"/>
      <c r="W25" s="622"/>
      <c r="X25" s="622"/>
      <c r="Y25" s="623"/>
      <c r="Z25" s="624">
        <v>1.3</v>
      </c>
      <c r="AA25" s="624"/>
      <c r="AB25" s="624"/>
      <c r="AC25" s="624"/>
      <c r="AD25" s="625">
        <v>283</v>
      </c>
      <c r="AE25" s="625"/>
      <c r="AF25" s="625"/>
      <c r="AG25" s="625"/>
      <c r="AH25" s="625"/>
      <c r="AI25" s="625"/>
      <c r="AJ25" s="625"/>
      <c r="AK25" s="625"/>
      <c r="AL25" s="626">
        <v>0</v>
      </c>
      <c r="AM25" s="627"/>
      <c r="AN25" s="627"/>
      <c r="AO25" s="628"/>
      <c r="AP25" s="639" t="s">
        <v>287</v>
      </c>
      <c r="AQ25" s="640"/>
      <c r="AR25" s="640"/>
      <c r="AS25" s="640"/>
      <c r="AT25" s="640"/>
      <c r="AU25" s="640"/>
      <c r="AV25" s="640"/>
      <c r="AW25" s="640"/>
      <c r="AX25" s="640"/>
      <c r="AY25" s="640"/>
      <c r="AZ25" s="640"/>
      <c r="BA25" s="640"/>
      <c r="BB25" s="640"/>
      <c r="BC25" s="640"/>
      <c r="BD25" s="640"/>
      <c r="BE25" s="640"/>
      <c r="BF25" s="641"/>
      <c r="BG25" s="621" t="s">
        <v>167</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288</v>
      </c>
      <c r="CE25" s="637"/>
      <c r="CF25" s="637"/>
      <c r="CG25" s="637"/>
      <c r="CH25" s="637"/>
      <c r="CI25" s="637"/>
      <c r="CJ25" s="637"/>
      <c r="CK25" s="637"/>
      <c r="CL25" s="637"/>
      <c r="CM25" s="637"/>
      <c r="CN25" s="637"/>
      <c r="CO25" s="637"/>
      <c r="CP25" s="637"/>
      <c r="CQ25" s="638"/>
      <c r="CR25" s="621">
        <v>581015</v>
      </c>
      <c r="CS25" s="645"/>
      <c r="CT25" s="645"/>
      <c r="CU25" s="645"/>
      <c r="CV25" s="645"/>
      <c r="CW25" s="645"/>
      <c r="CX25" s="645"/>
      <c r="CY25" s="646"/>
      <c r="CZ25" s="626">
        <v>14.5</v>
      </c>
      <c r="DA25" s="657"/>
      <c r="DB25" s="657"/>
      <c r="DC25" s="659"/>
      <c r="DD25" s="630">
        <v>545814</v>
      </c>
      <c r="DE25" s="645"/>
      <c r="DF25" s="645"/>
      <c r="DG25" s="645"/>
      <c r="DH25" s="645"/>
      <c r="DI25" s="645"/>
      <c r="DJ25" s="645"/>
      <c r="DK25" s="646"/>
      <c r="DL25" s="630">
        <v>537825</v>
      </c>
      <c r="DM25" s="645"/>
      <c r="DN25" s="645"/>
      <c r="DO25" s="645"/>
      <c r="DP25" s="645"/>
      <c r="DQ25" s="645"/>
      <c r="DR25" s="645"/>
      <c r="DS25" s="645"/>
      <c r="DT25" s="645"/>
      <c r="DU25" s="645"/>
      <c r="DV25" s="646"/>
      <c r="DW25" s="626">
        <v>22.1</v>
      </c>
      <c r="DX25" s="657"/>
      <c r="DY25" s="657"/>
      <c r="DZ25" s="657"/>
      <c r="EA25" s="657"/>
      <c r="EB25" s="657"/>
      <c r="EC25" s="658"/>
    </row>
    <row r="26" spans="2:133" ht="11.25" customHeight="1">
      <c r="B26" s="618" t="s">
        <v>289</v>
      </c>
      <c r="C26" s="619"/>
      <c r="D26" s="619"/>
      <c r="E26" s="619"/>
      <c r="F26" s="619"/>
      <c r="G26" s="619"/>
      <c r="H26" s="619"/>
      <c r="I26" s="619"/>
      <c r="J26" s="619"/>
      <c r="K26" s="619"/>
      <c r="L26" s="619"/>
      <c r="M26" s="619"/>
      <c r="N26" s="619"/>
      <c r="O26" s="619"/>
      <c r="P26" s="619"/>
      <c r="Q26" s="620"/>
      <c r="R26" s="621">
        <v>2577</v>
      </c>
      <c r="S26" s="622"/>
      <c r="T26" s="622"/>
      <c r="U26" s="622"/>
      <c r="V26" s="622"/>
      <c r="W26" s="622"/>
      <c r="X26" s="622"/>
      <c r="Y26" s="623"/>
      <c r="Z26" s="624">
        <v>0.1</v>
      </c>
      <c r="AA26" s="624"/>
      <c r="AB26" s="624"/>
      <c r="AC26" s="624"/>
      <c r="AD26" s="625" t="s">
        <v>121</v>
      </c>
      <c r="AE26" s="625"/>
      <c r="AF26" s="625"/>
      <c r="AG26" s="625"/>
      <c r="AH26" s="625"/>
      <c r="AI26" s="625"/>
      <c r="AJ26" s="625"/>
      <c r="AK26" s="625"/>
      <c r="AL26" s="626" t="s">
        <v>227</v>
      </c>
      <c r="AM26" s="627"/>
      <c r="AN26" s="627"/>
      <c r="AO26" s="628"/>
      <c r="AP26" s="639" t="s">
        <v>290</v>
      </c>
      <c r="AQ26" s="660"/>
      <c r="AR26" s="660"/>
      <c r="AS26" s="660"/>
      <c r="AT26" s="660"/>
      <c r="AU26" s="660"/>
      <c r="AV26" s="660"/>
      <c r="AW26" s="660"/>
      <c r="AX26" s="660"/>
      <c r="AY26" s="660"/>
      <c r="AZ26" s="660"/>
      <c r="BA26" s="660"/>
      <c r="BB26" s="660"/>
      <c r="BC26" s="660"/>
      <c r="BD26" s="660"/>
      <c r="BE26" s="660"/>
      <c r="BF26" s="641"/>
      <c r="BG26" s="621" t="s">
        <v>167</v>
      </c>
      <c r="BH26" s="622"/>
      <c r="BI26" s="622"/>
      <c r="BJ26" s="622"/>
      <c r="BK26" s="622"/>
      <c r="BL26" s="622"/>
      <c r="BM26" s="622"/>
      <c r="BN26" s="623"/>
      <c r="BO26" s="624" t="s">
        <v>227</v>
      </c>
      <c r="BP26" s="624"/>
      <c r="BQ26" s="624"/>
      <c r="BR26" s="624"/>
      <c r="BS26" s="630" t="s">
        <v>121</v>
      </c>
      <c r="BT26" s="622"/>
      <c r="BU26" s="622"/>
      <c r="BV26" s="622"/>
      <c r="BW26" s="622"/>
      <c r="BX26" s="622"/>
      <c r="BY26" s="622"/>
      <c r="BZ26" s="622"/>
      <c r="CA26" s="622"/>
      <c r="CB26" s="631"/>
      <c r="CD26" s="636" t="s">
        <v>291</v>
      </c>
      <c r="CE26" s="637"/>
      <c r="CF26" s="637"/>
      <c r="CG26" s="637"/>
      <c r="CH26" s="637"/>
      <c r="CI26" s="637"/>
      <c r="CJ26" s="637"/>
      <c r="CK26" s="637"/>
      <c r="CL26" s="637"/>
      <c r="CM26" s="637"/>
      <c r="CN26" s="637"/>
      <c r="CO26" s="637"/>
      <c r="CP26" s="637"/>
      <c r="CQ26" s="638"/>
      <c r="CR26" s="621">
        <v>297615</v>
      </c>
      <c r="CS26" s="622"/>
      <c r="CT26" s="622"/>
      <c r="CU26" s="622"/>
      <c r="CV26" s="622"/>
      <c r="CW26" s="622"/>
      <c r="CX26" s="622"/>
      <c r="CY26" s="623"/>
      <c r="CZ26" s="626">
        <v>7.4</v>
      </c>
      <c r="DA26" s="657"/>
      <c r="DB26" s="657"/>
      <c r="DC26" s="659"/>
      <c r="DD26" s="630">
        <v>264319</v>
      </c>
      <c r="DE26" s="622"/>
      <c r="DF26" s="622"/>
      <c r="DG26" s="622"/>
      <c r="DH26" s="622"/>
      <c r="DI26" s="622"/>
      <c r="DJ26" s="622"/>
      <c r="DK26" s="623"/>
      <c r="DL26" s="630" t="s">
        <v>227</v>
      </c>
      <c r="DM26" s="622"/>
      <c r="DN26" s="622"/>
      <c r="DO26" s="622"/>
      <c r="DP26" s="622"/>
      <c r="DQ26" s="622"/>
      <c r="DR26" s="622"/>
      <c r="DS26" s="622"/>
      <c r="DT26" s="622"/>
      <c r="DU26" s="622"/>
      <c r="DV26" s="623"/>
      <c r="DW26" s="626" t="s">
        <v>121</v>
      </c>
      <c r="DX26" s="657"/>
      <c r="DY26" s="657"/>
      <c r="DZ26" s="657"/>
      <c r="EA26" s="657"/>
      <c r="EB26" s="657"/>
      <c r="EC26" s="658"/>
    </row>
    <row r="27" spans="2:133" ht="11.25" customHeight="1">
      <c r="B27" s="618" t="s">
        <v>292</v>
      </c>
      <c r="C27" s="619"/>
      <c r="D27" s="619"/>
      <c r="E27" s="619"/>
      <c r="F27" s="619"/>
      <c r="G27" s="619"/>
      <c r="H27" s="619"/>
      <c r="I27" s="619"/>
      <c r="J27" s="619"/>
      <c r="K27" s="619"/>
      <c r="L27" s="619"/>
      <c r="M27" s="619"/>
      <c r="N27" s="619"/>
      <c r="O27" s="619"/>
      <c r="P27" s="619"/>
      <c r="Q27" s="620"/>
      <c r="R27" s="621">
        <v>312316</v>
      </c>
      <c r="S27" s="622"/>
      <c r="T27" s="622"/>
      <c r="U27" s="622"/>
      <c r="V27" s="622"/>
      <c r="W27" s="622"/>
      <c r="X27" s="622"/>
      <c r="Y27" s="623"/>
      <c r="Z27" s="624">
        <v>7.4</v>
      </c>
      <c r="AA27" s="624"/>
      <c r="AB27" s="624"/>
      <c r="AC27" s="624"/>
      <c r="AD27" s="625" t="s">
        <v>121</v>
      </c>
      <c r="AE27" s="625"/>
      <c r="AF27" s="625"/>
      <c r="AG27" s="625"/>
      <c r="AH27" s="625"/>
      <c r="AI27" s="625"/>
      <c r="AJ27" s="625"/>
      <c r="AK27" s="625"/>
      <c r="AL27" s="626" t="s">
        <v>121</v>
      </c>
      <c r="AM27" s="627"/>
      <c r="AN27" s="627"/>
      <c r="AO27" s="628"/>
      <c r="AP27" s="618" t="s">
        <v>293</v>
      </c>
      <c r="AQ27" s="619"/>
      <c r="AR27" s="619"/>
      <c r="AS27" s="619"/>
      <c r="AT27" s="619"/>
      <c r="AU27" s="619"/>
      <c r="AV27" s="619"/>
      <c r="AW27" s="619"/>
      <c r="AX27" s="619"/>
      <c r="AY27" s="619"/>
      <c r="AZ27" s="619"/>
      <c r="BA27" s="619"/>
      <c r="BB27" s="619"/>
      <c r="BC27" s="619"/>
      <c r="BD27" s="619"/>
      <c r="BE27" s="619"/>
      <c r="BF27" s="620"/>
      <c r="BG27" s="621">
        <v>383266</v>
      </c>
      <c r="BH27" s="622"/>
      <c r="BI27" s="622"/>
      <c r="BJ27" s="622"/>
      <c r="BK27" s="622"/>
      <c r="BL27" s="622"/>
      <c r="BM27" s="622"/>
      <c r="BN27" s="623"/>
      <c r="BO27" s="624">
        <v>100</v>
      </c>
      <c r="BP27" s="624"/>
      <c r="BQ27" s="624"/>
      <c r="BR27" s="624"/>
      <c r="BS27" s="630" t="s">
        <v>227</v>
      </c>
      <c r="BT27" s="622"/>
      <c r="BU27" s="622"/>
      <c r="BV27" s="622"/>
      <c r="BW27" s="622"/>
      <c r="BX27" s="622"/>
      <c r="BY27" s="622"/>
      <c r="BZ27" s="622"/>
      <c r="CA27" s="622"/>
      <c r="CB27" s="631"/>
      <c r="CD27" s="636" t="s">
        <v>294</v>
      </c>
      <c r="CE27" s="637"/>
      <c r="CF27" s="637"/>
      <c r="CG27" s="637"/>
      <c r="CH27" s="637"/>
      <c r="CI27" s="637"/>
      <c r="CJ27" s="637"/>
      <c r="CK27" s="637"/>
      <c r="CL27" s="637"/>
      <c r="CM27" s="637"/>
      <c r="CN27" s="637"/>
      <c r="CO27" s="637"/>
      <c r="CP27" s="637"/>
      <c r="CQ27" s="638"/>
      <c r="CR27" s="621">
        <v>146530</v>
      </c>
      <c r="CS27" s="645"/>
      <c r="CT27" s="645"/>
      <c r="CU27" s="645"/>
      <c r="CV27" s="645"/>
      <c r="CW27" s="645"/>
      <c r="CX27" s="645"/>
      <c r="CY27" s="646"/>
      <c r="CZ27" s="626">
        <v>3.6</v>
      </c>
      <c r="DA27" s="657"/>
      <c r="DB27" s="657"/>
      <c r="DC27" s="659"/>
      <c r="DD27" s="630">
        <v>35978</v>
      </c>
      <c r="DE27" s="645"/>
      <c r="DF27" s="645"/>
      <c r="DG27" s="645"/>
      <c r="DH27" s="645"/>
      <c r="DI27" s="645"/>
      <c r="DJ27" s="645"/>
      <c r="DK27" s="646"/>
      <c r="DL27" s="630">
        <v>35978</v>
      </c>
      <c r="DM27" s="645"/>
      <c r="DN27" s="645"/>
      <c r="DO27" s="645"/>
      <c r="DP27" s="645"/>
      <c r="DQ27" s="645"/>
      <c r="DR27" s="645"/>
      <c r="DS27" s="645"/>
      <c r="DT27" s="645"/>
      <c r="DU27" s="645"/>
      <c r="DV27" s="646"/>
      <c r="DW27" s="626">
        <v>1.5</v>
      </c>
      <c r="DX27" s="657"/>
      <c r="DY27" s="657"/>
      <c r="DZ27" s="657"/>
      <c r="EA27" s="657"/>
      <c r="EB27" s="657"/>
      <c r="EC27" s="658"/>
    </row>
    <row r="28" spans="2:133" ht="11.25" customHeight="1">
      <c r="B28" s="663" t="s">
        <v>295</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167</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296</v>
      </c>
      <c r="CE28" s="637"/>
      <c r="CF28" s="637"/>
      <c r="CG28" s="637"/>
      <c r="CH28" s="637"/>
      <c r="CI28" s="637"/>
      <c r="CJ28" s="637"/>
      <c r="CK28" s="637"/>
      <c r="CL28" s="637"/>
      <c r="CM28" s="637"/>
      <c r="CN28" s="637"/>
      <c r="CO28" s="637"/>
      <c r="CP28" s="637"/>
      <c r="CQ28" s="638"/>
      <c r="CR28" s="621">
        <v>523351</v>
      </c>
      <c r="CS28" s="622"/>
      <c r="CT28" s="622"/>
      <c r="CU28" s="622"/>
      <c r="CV28" s="622"/>
      <c r="CW28" s="622"/>
      <c r="CX28" s="622"/>
      <c r="CY28" s="623"/>
      <c r="CZ28" s="626">
        <v>13</v>
      </c>
      <c r="DA28" s="657"/>
      <c r="DB28" s="657"/>
      <c r="DC28" s="659"/>
      <c r="DD28" s="630">
        <v>503176</v>
      </c>
      <c r="DE28" s="622"/>
      <c r="DF28" s="622"/>
      <c r="DG28" s="622"/>
      <c r="DH28" s="622"/>
      <c r="DI28" s="622"/>
      <c r="DJ28" s="622"/>
      <c r="DK28" s="623"/>
      <c r="DL28" s="630">
        <v>384919</v>
      </c>
      <c r="DM28" s="622"/>
      <c r="DN28" s="622"/>
      <c r="DO28" s="622"/>
      <c r="DP28" s="622"/>
      <c r="DQ28" s="622"/>
      <c r="DR28" s="622"/>
      <c r="DS28" s="622"/>
      <c r="DT28" s="622"/>
      <c r="DU28" s="622"/>
      <c r="DV28" s="623"/>
      <c r="DW28" s="626">
        <v>15.8</v>
      </c>
      <c r="DX28" s="657"/>
      <c r="DY28" s="657"/>
      <c r="DZ28" s="657"/>
      <c r="EA28" s="657"/>
      <c r="EB28" s="657"/>
      <c r="EC28" s="658"/>
    </row>
    <row r="29" spans="2:133" ht="11.25" customHeight="1">
      <c r="B29" s="618" t="s">
        <v>297</v>
      </c>
      <c r="C29" s="619"/>
      <c r="D29" s="619"/>
      <c r="E29" s="619"/>
      <c r="F29" s="619"/>
      <c r="G29" s="619"/>
      <c r="H29" s="619"/>
      <c r="I29" s="619"/>
      <c r="J29" s="619"/>
      <c r="K29" s="619"/>
      <c r="L29" s="619"/>
      <c r="M29" s="619"/>
      <c r="N29" s="619"/>
      <c r="O29" s="619"/>
      <c r="P29" s="619"/>
      <c r="Q29" s="620"/>
      <c r="R29" s="621">
        <v>342854</v>
      </c>
      <c r="S29" s="622"/>
      <c r="T29" s="622"/>
      <c r="U29" s="622"/>
      <c r="V29" s="622"/>
      <c r="W29" s="622"/>
      <c r="X29" s="622"/>
      <c r="Y29" s="623"/>
      <c r="Z29" s="624">
        <v>8.1</v>
      </c>
      <c r="AA29" s="624"/>
      <c r="AB29" s="624"/>
      <c r="AC29" s="624"/>
      <c r="AD29" s="625" t="s">
        <v>227</v>
      </c>
      <c r="AE29" s="625"/>
      <c r="AF29" s="625"/>
      <c r="AG29" s="625"/>
      <c r="AH29" s="625"/>
      <c r="AI29" s="625"/>
      <c r="AJ29" s="625"/>
      <c r="AK29" s="625"/>
      <c r="AL29" s="626" t="s">
        <v>121</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298</v>
      </c>
      <c r="BH29" s="661"/>
      <c r="BI29" s="661"/>
      <c r="BJ29" s="661"/>
      <c r="BK29" s="661"/>
      <c r="BL29" s="661"/>
      <c r="BM29" s="661"/>
      <c r="BN29" s="661"/>
      <c r="BO29" s="661"/>
      <c r="BP29" s="661"/>
      <c r="BQ29" s="662"/>
      <c r="BR29" s="600" t="s">
        <v>299</v>
      </c>
      <c r="BS29" s="661"/>
      <c r="BT29" s="661"/>
      <c r="BU29" s="661"/>
      <c r="BV29" s="661"/>
      <c r="BW29" s="661"/>
      <c r="BX29" s="661"/>
      <c r="BY29" s="661"/>
      <c r="BZ29" s="661"/>
      <c r="CA29" s="661"/>
      <c r="CB29" s="662"/>
      <c r="CD29" s="684" t="s">
        <v>300</v>
      </c>
      <c r="CE29" s="685"/>
      <c r="CF29" s="636" t="s">
        <v>301</v>
      </c>
      <c r="CG29" s="637"/>
      <c r="CH29" s="637"/>
      <c r="CI29" s="637"/>
      <c r="CJ29" s="637"/>
      <c r="CK29" s="637"/>
      <c r="CL29" s="637"/>
      <c r="CM29" s="637"/>
      <c r="CN29" s="637"/>
      <c r="CO29" s="637"/>
      <c r="CP29" s="637"/>
      <c r="CQ29" s="638"/>
      <c r="CR29" s="621">
        <v>523351</v>
      </c>
      <c r="CS29" s="645"/>
      <c r="CT29" s="645"/>
      <c r="CU29" s="645"/>
      <c r="CV29" s="645"/>
      <c r="CW29" s="645"/>
      <c r="CX29" s="645"/>
      <c r="CY29" s="646"/>
      <c r="CZ29" s="626">
        <v>13</v>
      </c>
      <c r="DA29" s="657"/>
      <c r="DB29" s="657"/>
      <c r="DC29" s="659"/>
      <c r="DD29" s="630">
        <v>503176</v>
      </c>
      <c r="DE29" s="645"/>
      <c r="DF29" s="645"/>
      <c r="DG29" s="645"/>
      <c r="DH29" s="645"/>
      <c r="DI29" s="645"/>
      <c r="DJ29" s="645"/>
      <c r="DK29" s="646"/>
      <c r="DL29" s="630">
        <v>384919</v>
      </c>
      <c r="DM29" s="645"/>
      <c r="DN29" s="645"/>
      <c r="DO29" s="645"/>
      <c r="DP29" s="645"/>
      <c r="DQ29" s="645"/>
      <c r="DR29" s="645"/>
      <c r="DS29" s="645"/>
      <c r="DT29" s="645"/>
      <c r="DU29" s="645"/>
      <c r="DV29" s="646"/>
      <c r="DW29" s="626">
        <v>15.8</v>
      </c>
      <c r="DX29" s="657"/>
      <c r="DY29" s="657"/>
      <c r="DZ29" s="657"/>
      <c r="EA29" s="657"/>
      <c r="EB29" s="657"/>
      <c r="EC29" s="658"/>
    </row>
    <row r="30" spans="2:133" ht="11.25" customHeight="1">
      <c r="B30" s="618" t="s">
        <v>302</v>
      </c>
      <c r="C30" s="619"/>
      <c r="D30" s="619"/>
      <c r="E30" s="619"/>
      <c r="F30" s="619"/>
      <c r="G30" s="619"/>
      <c r="H30" s="619"/>
      <c r="I30" s="619"/>
      <c r="J30" s="619"/>
      <c r="K30" s="619"/>
      <c r="L30" s="619"/>
      <c r="M30" s="619"/>
      <c r="N30" s="619"/>
      <c r="O30" s="619"/>
      <c r="P30" s="619"/>
      <c r="Q30" s="620"/>
      <c r="R30" s="621">
        <v>9513</v>
      </c>
      <c r="S30" s="622"/>
      <c r="T30" s="622"/>
      <c r="U30" s="622"/>
      <c r="V30" s="622"/>
      <c r="W30" s="622"/>
      <c r="X30" s="622"/>
      <c r="Y30" s="623"/>
      <c r="Z30" s="624">
        <v>0.2</v>
      </c>
      <c r="AA30" s="624"/>
      <c r="AB30" s="624"/>
      <c r="AC30" s="624"/>
      <c r="AD30" s="625" t="s">
        <v>227</v>
      </c>
      <c r="AE30" s="625"/>
      <c r="AF30" s="625"/>
      <c r="AG30" s="625"/>
      <c r="AH30" s="625"/>
      <c r="AI30" s="625"/>
      <c r="AJ30" s="625"/>
      <c r="AK30" s="625"/>
      <c r="AL30" s="626" t="s">
        <v>121</v>
      </c>
      <c r="AM30" s="627"/>
      <c r="AN30" s="627"/>
      <c r="AO30" s="628"/>
      <c r="AP30" s="669" t="s">
        <v>303</v>
      </c>
      <c r="AQ30" s="670"/>
      <c r="AR30" s="670"/>
      <c r="AS30" s="670"/>
      <c r="AT30" s="675" t="s">
        <v>304</v>
      </c>
      <c r="AU30" s="210"/>
      <c r="AV30" s="210"/>
      <c r="AW30" s="210"/>
      <c r="AX30" s="607" t="s">
        <v>179</v>
      </c>
      <c r="AY30" s="608"/>
      <c r="AZ30" s="608"/>
      <c r="BA30" s="608"/>
      <c r="BB30" s="608"/>
      <c r="BC30" s="608"/>
      <c r="BD30" s="608"/>
      <c r="BE30" s="608"/>
      <c r="BF30" s="609"/>
      <c r="BG30" s="681">
        <v>99.8</v>
      </c>
      <c r="BH30" s="682"/>
      <c r="BI30" s="682"/>
      <c r="BJ30" s="682"/>
      <c r="BK30" s="682"/>
      <c r="BL30" s="682"/>
      <c r="BM30" s="616">
        <v>98.7</v>
      </c>
      <c r="BN30" s="682"/>
      <c r="BO30" s="682"/>
      <c r="BP30" s="682"/>
      <c r="BQ30" s="683"/>
      <c r="BR30" s="681">
        <v>99.6</v>
      </c>
      <c r="BS30" s="682"/>
      <c r="BT30" s="682"/>
      <c r="BU30" s="682"/>
      <c r="BV30" s="682"/>
      <c r="BW30" s="682"/>
      <c r="BX30" s="616">
        <v>98.1</v>
      </c>
      <c r="BY30" s="682"/>
      <c r="BZ30" s="682"/>
      <c r="CA30" s="682"/>
      <c r="CB30" s="683"/>
      <c r="CD30" s="686"/>
      <c r="CE30" s="687"/>
      <c r="CF30" s="636" t="s">
        <v>305</v>
      </c>
      <c r="CG30" s="637"/>
      <c r="CH30" s="637"/>
      <c r="CI30" s="637"/>
      <c r="CJ30" s="637"/>
      <c r="CK30" s="637"/>
      <c r="CL30" s="637"/>
      <c r="CM30" s="637"/>
      <c r="CN30" s="637"/>
      <c r="CO30" s="637"/>
      <c r="CP30" s="637"/>
      <c r="CQ30" s="638"/>
      <c r="CR30" s="621">
        <v>513224</v>
      </c>
      <c r="CS30" s="622"/>
      <c r="CT30" s="622"/>
      <c r="CU30" s="622"/>
      <c r="CV30" s="622"/>
      <c r="CW30" s="622"/>
      <c r="CX30" s="622"/>
      <c r="CY30" s="623"/>
      <c r="CZ30" s="626">
        <v>12.8</v>
      </c>
      <c r="DA30" s="657"/>
      <c r="DB30" s="657"/>
      <c r="DC30" s="659"/>
      <c r="DD30" s="630">
        <v>493049</v>
      </c>
      <c r="DE30" s="622"/>
      <c r="DF30" s="622"/>
      <c r="DG30" s="622"/>
      <c r="DH30" s="622"/>
      <c r="DI30" s="622"/>
      <c r="DJ30" s="622"/>
      <c r="DK30" s="623"/>
      <c r="DL30" s="630">
        <v>374792</v>
      </c>
      <c r="DM30" s="622"/>
      <c r="DN30" s="622"/>
      <c r="DO30" s="622"/>
      <c r="DP30" s="622"/>
      <c r="DQ30" s="622"/>
      <c r="DR30" s="622"/>
      <c r="DS30" s="622"/>
      <c r="DT30" s="622"/>
      <c r="DU30" s="622"/>
      <c r="DV30" s="623"/>
      <c r="DW30" s="626">
        <v>15.4</v>
      </c>
      <c r="DX30" s="657"/>
      <c r="DY30" s="657"/>
      <c r="DZ30" s="657"/>
      <c r="EA30" s="657"/>
      <c r="EB30" s="657"/>
      <c r="EC30" s="658"/>
    </row>
    <row r="31" spans="2:133" ht="11.25" customHeight="1">
      <c r="B31" s="618" t="s">
        <v>306</v>
      </c>
      <c r="C31" s="619"/>
      <c r="D31" s="619"/>
      <c r="E31" s="619"/>
      <c r="F31" s="619"/>
      <c r="G31" s="619"/>
      <c r="H31" s="619"/>
      <c r="I31" s="619"/>
      <c r="J31" s="619"/>
      <c r="K31" s="619"/>
      <c r="L31" s="619"/>
      <c r="M31" s="619"/>
      <c r="N31" s="619"/>
      <c r="O31" s="619"/>
      <c r="P31" s="619"/>
      <c r="Q31" s="620"/>
      <c r="R31" s="621">
        <v>4386</v>
      </c>
      <c r="S31" s="622"/>
      <c r="T31" s="622"/>
      <c r="U31" s="622"/>
      <c r="V31" s="622"/>
      <c r="W31" s="622"/>
      <c r="X31" s="622"/>
      <c r="Y31" s="623"/>
      <c r="Z31" s="624">
        <v>0.1</v>
      </c>
      <c r="AA31" s="624"/>
      <c r="AB31" s="624"/>
      <c r="AC31" s="624"/>
      <c r="AD31" s="625" t="s">
        <v>121</v>
      </c>
      <c r="AE31" s="625"/>
      <c r="AF31" s="625"/>
      <c r="AG31" s="625"/>
      <c r="AH31" s="625"/>
      <c r="AI31" s="625"/>
      <c r="AJ31" s="625"/>
      <c r="AK31" s="625"/>
      <c r="AL31" s="626" t="s">
        <v>227</v>
      </c>
      <c r="AM31" s="627"/>
      <c r="AN31" s="627"/>
      <c r="AO31" s="628"/>
      <c r="AP31" s="671"/>
      <c r="AQ31" s="672"/>
      <c r="AR31" s="672"/>
      <c r="AS31" s="672"/>
      <c r="AT31" s="676"/>
      <c r="AU31" s="209" t="s">
        <v>307</v>
      </c>
      <c r="AV31" s="209"/>
      <c r="AW31" s="209"/>
      <c r="AX31" s="618" t="s">
        <v>308</v>
      </c>
      <c r="AY31" s="619"/>
      <c r="AZ31" s="619"/>
      <c r="BA31" s="619"/>
      <c r="BB31" s="619"/>
      <c r="BC31" s="619"/>
      <c r="BD31" s="619"/>
      <c r="BE31" s="619"/>
      <c r="BF31" s="620"/>
      <c r="BG31" s="678">
        <v>99.7</v>
      </c>
      <c r="BH31" s="645"/>
      <c r="BI31" s="645"/>
      <c r="BJ31" s="645"/>
      <c r="BK31" s="645"/>
      <c r="BL31" s="645"/>
      <c r="BM31" s="627">
        <v>98.6</v>
      </c>
      <c r="BN31" s="679"/>
      <c r="BO31" s="679"/>
      <c r="BP31" s="679"/>
      <c r="BQ31" s="680"/>
      <c r="BR31" s="678">
        <v>99.2</v>
      </c>
      <c r="BS31" s="645"/>
      <c r="BT31" s="645"/>
      <c r="BU31" s="645"/>
      <c r="BV31" s="645"/>
      <c r="BW31" s="645"/>
      <c r="BX31" s="627">
        <v>98.5</v>
      </c>
      <c r="BY31" s="679"/>
      <c r="BZ31" s="679"/>
      <c r="CA31" s="679"/>
      <c r="CB31" s="680"/>
      <c r="CD31" s="686"/>
      <c r="CE31" s="687"/>
      <c r="CF31" s="636" t="s">
        <v>309</v>
      </c>
      <c r="CG31" s="637"/>
      <c r="CH31" s="637"/>
      <c r="CI31" s="637"/>
      <c r="CJ31" s="637"/>
      <c r="CK31" s="637"/>
      <c r="CL31" s="637"/>
      <c r="CM31" s="637"/>
      <c r="CN31" s="637"/>
      <c r="CO31" s="637"/>
      <c r="CP31" s="637"/>
      <c r="CQ31" s="638"/>
      <c r="CR31" s="621">
        <v>10127</v>
      </c>
      <c r="CS31" s="645"/>
      <c r="CT31" s="645"/>
      <c r="CU31" s="645"/>
      <c r="CV31" s="645"/>
      <c r="CW31" s="645"/>
      <c r="CX31" s="645"/>
      <c r="CY31" s="646"/>
      <c r="CZ31" s="626">
        <v>0.3</v>
      </c>
      <c r="DA31" s="657"/>
      <c r="DB31" s="657"/>
      <c r="DC31" s="659"/>
      <c r="DD31" s="630">
        <v>10127</v>
      </c>
      <c r="DE31" s="645"/>
      <c r="DF31" s="645"/>
      <c r="DG31" s="645"/>
      <c r="DH31" s="645"/>
      <c r="DI31" s="645"/>
      <c r="DJ31" s="645"/>
      <c r="DK31" s="646"/>
      <c r="DL31" s="630">
        <v>10127</v>
      </c>
      <c r="DM31" s="645"/>
      <c r="DN31" s="645"/>
      <c r="DO31" s="645"/>
      <c r="DP31" s="645"/>
      <c r="DQ31" s="645"/>
      <c r="DR31" s="645"/>
      <c r="DS31" s="645"/>
      <c r="DT31" s="645"/>
      <c r="DU31" s="645"/>
      <c r="DV31" s="646"/>
      <c r="DW31" s="626">
        <v>0.4</v>
      </c>
      <c r="DX31" s="657"/>
      <c r="DY31" s="657"/>
      <c r="DZ31" s="657"/>
      <c r="EA31" s="657"/>
      <c r="EB31" s="657"/>
      <c r="EC31" s="658"/>
    </row>
    <row r="32" spans="2:133" ht="11.25" customHeight="1">
      <c r="B32" s="618" t="s">
        <v>310</v>
      </c>
      <c r="C32" s="619"/>
      <c r="D32" s="619"/>
      <c r="E32" s="619"/>
      <c r="F32" s="619"/>
      <c r="G32" s="619"/>
      <c r="H32" s="619"/>
      <c r="I32" s="619"/>
      <c r="J32" s="619"/>
      <c r="K32" s="619"/>
      <c r="L32" s="619"/>
      <c r="M32" s="619"/>
      <c r="N32" s="619"/>
      <c r="O32" s="619"/>
      <c r="P32" s="619"/>
      <c r="Q32" s="620"/>
      <c r="R32" s="621">
        <v>49843</v>
      </c>
      <c r="S32" s="622"/>
      <c r="T32" s="622"/>
      <c r="U32" s="622"/>
      <c r="V32" s="622"/>
      <c r="W32" s="622"/>
      <c r="X32" s="622"/>
      <c r="Y32" s="623"/>
      <c r="Z32" s="624">
        <v>1.2</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311</v>
      </c>
      <c r="AY32" s="667"/>
      <c r="AZ32" s="667"/>
      <c r="BA32" s="667"/>
      <c r="BB32" s="667"/>
      <c r="BC32" s="667"/>
      <c r="BD32" s="667"/>
      <c r="BE32" s="667"/>
      <c r="BF32" s="668"/>
      <c r="BG32" s="690">
        <v>99.8</v>
      </c>
      <c r="BH32" s="691"/>
      <c r="BI32" s="691"/>
      <c r="BJ32" s="691"/>
      <c r="BK32" s="691"/>
      <c r="BL32" s="691"/>
      <c r="BM32" s="692">
        <v>98.6</v>
      </c>
      <c r="BN32" s="691"/>
      <c r="BO32" s="691"/>
      <c r="BP32" s="691"/>
      <c r="BQ32" s="693"/>
      <c r="BR32" s="690">
        <v>99.8</v>
      </c>
      <c r="BS32" s="691"/>
      <c r="BT32" s="691"/>
      <c r="BU32" s="691"/>
      <c r="BV32" s="691"/>
      <c r="BW32" s="691"/>
      <c r="BX32" s="692">
        <v>97.7</v>
      </c>
      <c r="BY32" s="691"/>
      <c r="BZ32" s="691"/>
      <c r="CA32" s="691"/>
      <c r="CB32" s="693"/>
      <c r="CD32" s="688"/>
      <c r="CE32" s="689"/>
      <c r="CF32" s="636" t="s">
        <v>312</v>
      </c>
      <c r="CG32" s="637"/>
      <c r="CH32" s="637"/>
      <c r="CI32" s="637"/>
      <c r="CJ32" s="637"/>
      <c r="CK32" s="637"/>
      <c r="CL32" s="637"/>
      <c r="CM32" s="637"/>
      <c r="CN32" s="637"/>
      <c r="CO32" s="637"/>
      <c r="CP32" s="637"/>
      <c r="CQ32" s="638"/>
      <c r="CR32" s="621" t="s">
        <v>121</v>
      </c>
      <c r="CS32" s="622"/>
      <c r="CT32" s="622"/>
      <c r="CU32" s="622"/>
      <c r="CV32" s="622"/>
      <c r="CW32" s="622"/>
      <c r="CX32" s="622"/>
      <c r="CY32" s="623"/>
      <c r="CZ32" s="626" t="s">
        <v>121</v>
      </c>
      <c r="DA32" s="657"/>
      <c r="DB32" s="657"/>
      <c r="DC32" s="659"/>
      <c r="DD32" s="630" t="s">
        <v>121</v>
      </c>
      <c r="DE32" s="622"/>
      <c r="DF32" s="622"/>
      <c r="DG32" s="622"/>
      <c r="DH32" s="622"/>
      <c r="DI32" s="622"/>
      <c r="DJ32" s="622"/>
      <c r="DK32" s="623"/>
      <c r="DL32" s="630" t="s">
        <v>121</v>
      </c>
      <c r="DM32" s="622"/>
      <c r="DN32" s="622"/>
      <c r="DO32" s="622"/>
      <c r="DP32" s="622"/>
      <c r="DQ32" s="622"/>
      <c r="DR32" s="622"/>
      <c r="DS32" s="622"/>
      <c r="DT32" s="622"/>
      <c r="DU32" s="622"/>
      <c r="DV32" s="623"/>
      <c r="DW32" s="626" t="s">
        <v>121</v>
      </c>
      <c r="DX32" s="657"/>
      <c r="DY32" s="657"/>
      <c r="DZ32" s="657"/>
      <c r="EA32" s="657"/>
      <c r="EB32" s="657"/>
      <c r="EC32" s="658"/>
    </row>
    <row r="33" spans="2:133" ht="11.25" customHeight="1">
      <c r="B33" s="618" t="s">
        <v>313</v>
      </c>
      <c r="C33" s="619"/>
      <c r="D33" s="619"/>
      <c r="E33" s="619"/>
      <c r="F33" s="619"/>
      <c r="G33" s="619"/>
      <c r="H33" s="619"/>
      <c r="I33" s="619"/>
      <c r="J33" s="619"/>
      <c r="K33" s="619"/>
      <c r="L33" s="619"/>
      <c r="M33" s="619"/>
      <c r="N33" s="619"/>
      <c r="O33" s="619"/>
      <c r="P33" s="619"/>
      <c r="Q33" s="620"/>
      <c r="R33" s="621">
        <v>198891</v>
      </c>
      <c r="S33" s="622"/>
      <c r="T33" s="622"/>
      <c r="U33" s="622"/>
      <c r="V33" s="622"/>
      <c r="W33" s="622"/>
      <c r="X33" s="622"/>
      <c r="Y33" s="623"/>
      <c r="Z33" s="624">
        <v>4.7</v>
      </c>
      <c r="AA33" s="624"/>
      <c r="AB33" s="624"/>
      <c r="AC33" s="624"/>
      <c r="AD33" s="625" t="s">
        <v>121</v>
      </c>
      <c r="AE33" s="625"/>
      <c r="AF33" s="625"/>
      <c r="AG33" s="625"/>
      <c r="AH33" s="625"/>
      <c r="AI33" s="625"/>
      <c r="AJ33" s="625"/>
      <c r="AK33" s="625"/>
      <c r="AL33" s="626" t="s">
        <v>167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314</v>
      </c>
      <c r="CE33" s="637"/>
      <c r="CF33" s="637"/>
      <c r="CG33" s="637"/>
      <c r="CH33" s="637"/>
      <c r="CI33" s="637"/>
      <c r="CJ33" s="637"/>
      <c r="CK33" s="637"/>
      <c r="CL33" s="637"/>
      <c r="CM33" s="637"/>
      <c r="CN33" s="637"/>
      <c r="CO33" s="637"/>
      <c r="CP33" s="637"/>
      <c r="CQ33" s="638"/>
      <c r="CR33" s="621">
        <v>1535286</v>
      </c>
      <c r="CS33" s="645"/>
      <c r="CT33" s="645"/>
      <c r="CU33" s="645"/>
      <c r="CV33" s="645"/>
      <c r="CW33" s="645"/>
      <c r="CX33" s="645"/>
      <c r="CY33" s="646"/>
      <c r="CZ33" s="626">
        <v>38.200000000000003</v>
      </c>
      <c r="DA33" s="657"/>
      <c r="DB33" s="657"/>
      <c r="DC33" s="659"/>
      <c r="DD33" s="630">
        <v>1186885</v>
      </c>
      <c r="DE33" s="645"/>
      <c r="DF33" s="645"/>
      <c r="DG33" s="645"/>
      <c r="DH33" s="645"/>
      <c r="DI33" s="645"/>
      <c r="DJ33" s="645"/>
      <c r="DK33" s="646"/>
      <c r="DL33" s="630">
        <v>983533</v>
      </c>
      <c r="DM33" s="645"/>
      <c r="DN33" s="645"/>
      <c r="DO33" s="645"/>
      <c r="DP33" s="645"/>
      <c r="DQ33" s="645"/>
      <c r="DR33" s="645"/>
      <c r="DS33" s="645"/>
      <c r="DT33" s="645"/>
      <c r="DU33" s="645"/>
      <c r="DV33" s="646"/>
      <c r="DW33" s="626">
        <v>40.4</v>
      </c>
      <c r="DX33" s="657"/>
      <c r="DY33" s="657"/>
      <c r="DZ33" s="657"/>
      <c r="EA33" s="657"/>
      <c r="EB33" s="657"/>
      <c r="EC33" s="658"/>
    </row>
    <row r="34" spans="2:133" ht="11.25" customHeight="1">
      <c r="B34" s="618" t="s">
        <v>315</v>
      </c>
      <c r="C34" s="619"/>
      <c r="D34" s="619"/>
      <c r="E34" s="619"/>
      <c r="F34" s="619"/>
      <c r="G34" s="619"/>
      <c r="H34" s="619"/>
      <c r="I34" s="619"/>
      <c r="J34" s="619"/>
      <c r="K34" s="619"/>
      <c r="L34" s="619"/>
      <c r="M34" s="619"/>
      <c r="N34" s="619"/>
      <c r="O34" s="619"/>
      <c r="P34" s="619"/>
      <c r="Q34" s="620"/>
      <c r="R34" s="621">
        <v>64787</v>
      </c>
      <c r="S34" s="622"/>
      <c r="T34" s="622"/>
      <c r="U34" s="622"/>
      <c r="V34" s="622"/>
      <c r="W34" s="622"/>
      <c r="X34" s="622"/>
      <c r="Y34" s="623"/>
      <c r="Z34" s="624">
        <v>1.5</v>
      </c>
      <c r="AA34" s="624"/>
      <c r="AB34" s="624"/>
      <c r="AC34" s="624"/>
      <c r="AD34" s="625">
        <v>12</v>
      </c>
      <c r="AE34" s="625"/>
      <c r="AF34" s="625"/>
      <c r="AG34" s="625"/>
      <c r="AH34" s="625"/>
      <c r="AI34" s="625"/>
      <c r="AJ34" s="625"/>
      <c r="AK34" s="625"/>
      <c r="AL34" s="626">
        <v>0</v>
      </c>
      <c r="AM34" s="627"/>
      <c r="AN34" s="627"/>
      <c r="AO34" s="628"/>
      <c r="AP34" s="214"/>
      <c r="AQ34" s="600" t="s">
        <v>316</v>
      </c>
      <c r="AR34" s="601"/>
      <c r="AS34" s="601"/>
      <c r="AT34" s="601"/>
      <c r="AU34" s="601"/>
      <c r="AV34" s="601"/>
      <c r="AW34" s="601"/>
      <c r="AX34" s="601"/>
      <c r="AY34" s="601"/>
      <c r="AZ34" s="601"/>
      <c r="BA34" s="601"/>
      <c r="BB34" s="601"/>
      <c r="BC34" s="601"/>
      <c r="BD34" s="601"/>
      <c r="BE34" s="601"/>
      <c r="BF34" s="602"/>
      <c r="BG34" s="600" t="s">
        <v>317</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318</v>
      </c>
      <c r="CE34" s="637"/>
      <c r="CF34" s="637"/>
      <c r="CG34" s="637"/>
      <c r="CH34" s="637"/>
      <c r="CI34" s="637"/>
      <c r="CJ34" s="637"/>
      <c r="CK34" s="637"/>
      <c r="CL34" s="637"/>
      <c r="CM34" s="637"/>
      <c r="CN34" s="637"/>
      <c r="CO34" s="637"/>
      <c r="CP34" s="637"/>
      <c r="CQ34" s="638"/>
      <c r="CR34" s="621">
        <v>564882</v>
      </c>
      <c r="CS34" s="622"/>
      <c r="CT34" s="622"/>
      <c r="CU34" s="622"/>
      <c r="CV34" s="622"/>
      <c r="CW34" s="622"/>
      <c r="CX34" s="622"/>
      <c r="CY34" s="623"/>
      <c r="CZ34" s="626">
        <v>14.1</v>
      </c>
      <c r="DA34" s="657"/>
      <c r="DB34" s="657"/>
      <c r="DC34" s="659"/>
      <c r="DD34" s="630">
        <v>377489</v>
      </c>
      <c r="DE34" s="622"/>
      <c r="DF34" s="622"/>
      <c r="DG34" s="622"/>
      <c r="DH34" s="622"/>
      <c r="DI34" s="622"/>
      <c r="DJ34" s="622"/>
      <c r="DK34" s="623"/>
      <c r="DL34" s="630">
        <v>368253</v>
      </c>
      <c r="DM34" s="622"/>
      <c r="DN34" s="622"/>
      <c r="DO34" s="622"/>
      <c r="DP34" s="622"/>
      <c r="DQ34" s="622"/>
      <c r="DR34" s="622"/>
      <c r="DS34" s="622"/>
      <c r="DT34" s="622"/>
      <c r="DU34" s="622"/>
      <c r="DV34" s="623"/>
      <c r="DW34" s="626">
        <v>15.1</v>
      </c>
      <c r="DX34" s="657"/>
      <c r="DY34" s="657"/>
      <c r="DZ34" s="657"/>
      <c r="EA34" s="657"/>
      <c r="EB34" s="657"/>
      <c r="EC34" s="658"/>
    </row>
    <row r="35" spans="2:133" ht="11.25" customHeight="1">
      <c r="B35" s="618" t="s">
        <v>319</v>
      </c>
      <c r="C35" s="619"/>
      <c r="D35" s="619"/>
      <c r="E35" s="619"/>
      <c r="F35" s="619"/>
      <c r="G35" s="619"/>
      <c r="H35" s="619"/>
      <c r="I35" s="619"/>
      <c r="J35" s="619"/>
      <c r="K35" s="619"/>
      <c r="L35" s="619"/>
      <c r="M35" s="619"/>
      <c r="N35" s="619"/>
      <c r="O35" s="619"/>
      <c r="P35" s="619"/>
      <c r="Q35" s="620"/>
      <c r="R35" s="621">
        <v>591700</v>
      </c>
      <c r="S35" s="622"/>
      <c r="T35" s="622"/>
      <c r="U35" s="622"/>
      <c r="V35" s="622"/>
      <c r="W35" s="622"/>
      <c r="X35" s="622"/>
      <c r="Y35" s="623"/>
      <c r="Z35" s="624">
        <v>14</v>
      </c>
      <c r="AA35" s="624"/>
      <c r="AB35" s="624"/>
      <c r="AC35" s="624"/>
      <c r="AD35" s="625" t="s">
        <v>121</v>
      </c>
      <c r="AE35" s="625"/>
      <c r="AF35" s="625"/>
      <c r="AG35" s="625"/>
      <c r="AH35" s="625"/>
      <c r="AI35" s="625"/>
      <c r="AJ35" s="625"/>
      <c r="AK35" s="625"/>
      <c r="AL35" s="626" t="s">
        <v>121</v>
      </c>
      <c r="AM35" s="627"/>
      <c r="AN35" s="627"/>
      <c r="AO35" s="628"/>
      <c r="AP35" s="214"/>
      <c r="AQ35" s="694" t="s">
        <v>320</v>
      </c>
      <c r="AR35" s="695"/>
      <c r="AS35" s="695"/>
      <c r="AT35" s="695"/>
      <c r="AU35" s="695"/>
      <c r="AV35" s="695"/>
      <c r="AW35" s="695"/>
      <c r="AX35" s="695"/>
      <c r="AY35" s="696"/>
      <c r="AZ35" s="610">
        <v>360118</v>
      </c>
      <c r="BA35" s="611"/>
      <c r="BB35" s="611"/>
      <c r="BC35" s="611"/>
      <c r="BD35" s="611"/>
      <c r="BE35" s="611"/>
      <c r="BF35" s="697"/>
      <c r="BG35" s="632" t="s">
        <v>321</v>
      </c>
      <c r="BH35" s="633"/>
      <c r="BI35" s="633"/>
      <c r="BJ35" s="633"/>
      <c r="BK35" s="633"/>
      <c r="BL35" s="633"/>
      <c r="BM35" s="633"/>
      <c r="BN35" s="633"/>
      <c r="BO35" s="633"/>
      <c r="BP35" s="633"/>
      <c r="BQ35" s="633"/>
      <c r="BR35" s="633"/>
      <c r="BS35" s="633"/>
      <c r="BT35" s="633"/>
      <c r="BU35" s="634"/>
      <c r="BV35" s="610">
        <v>13420</v>
      </c>
      <c r="BW35" s="611"/>
      <c r="BX35" s="611"/>
      <c r="BY35" s="611"/>
      <c r="BZ35" s="611"/>
      <c r="CA35" s="611"/>
      <c r="CB35" s="697"/>
      <c r="CD35" s="636" t="s">
        <v>322</v>
      </c>
      <c r="CE35" s="637"/>
      <c r="CF35" s="637"/>
      <c r="CG35" s="637"/>
      <c r="CH35" s="637"/>
      <c r="CI35" s="637"/>
      <c r="CJ35" s="637"/>
      <c r="CK35" s="637"/>
      <c r="CL35" s="637"/>
      <c r="CM35" s="637"/>
      <c r="CN35" s="637"/>
      <c r="CO35" s="637"/>
      <c r="CP35" s="637"/>
      <c r="CQ35" s="638"/>
      <c r="CR35" s="621">
        <v>122676</v>
      </c>
      <c r="CS35" s="645"/>
      <c r="CT35" s="645"/>
      <c r="CU35" s="645"/>
      <c r="CV35" s="645"/>
      <c r="CW35" s="645"/>
      <c r="CX35" s="645"/>
      <c r="CY35" s="646"/>
      <c r="CZ35" s="626">
        <v>3.1</v>
      </c>
      <c r="DA35" s="657"/>
      <c r="DB35" s="657"/>
      <c r="DC35" s="659"/>
      <c r="DD35" s="630">
        <v>97452</v>
      </c>
      <c r="DE35" s="645"/>
      <c r="DF35" s="645"/>
      <c r="DG35" s="645"/>
      <c r="DH35" s="645"/>
      <c r="DI35" s="645"/>
      <c r="DJ35" s="645"/>
      <c r="DK35" s="646"/>
      <c r="DL35" s="630">
        <v>97452</v>
      </c>
      <c r="DM35" s="645"/>
      <c r="DN35" s="645"/>
      <c r="DO35" s="645"/>
      <c r="DP35" s="645"/>
      <c r="DQ35" s="645"/>
      <c r="DR35" s="645"/>
      <c r="DS35" s="645"/>
      <c r="DT35" s="645"/>
      <c r="DU35" s="645"/>
      <c r="DV35" s="646"/>
      <c r="DW35" s="626">
        <v>4</v>
      </c>
      <c r="DX35" s="657"/>
      <c r="DY35" s="657"/>
      <c r="DZ35" s="657"/>
      <c r="EA35" s="657"/>
      <c r="EB35" s="657"/>
      <c r="EC35" s="658"/>
    </row>
    <row r="36" spans="2:133" ht="11.25" customHeight="1">
      <c r="B36" s="618" t="s">
        <v>323</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167</v>
      </c>
      <c r="AA36" s="624"/>
      <c r="AB36" s="624"/>
      <c r="AC36" s="624"/>
      <c r="AD36" s="625" t="s">
        <v>167</v>
      </c>
      <c r="AE36" s="625"/>
      <c r="AF36" s="625"/>
      <c r="AG36" s="625"/>
      <c r="AH36" s="625"/>
      <c r="AI36" s="625"/>
      <c r="AJ36" s="625"/>
      <c r="AK36" s="625"/>
      <c r="AL36" s="626" t="s">
        <v>121</v>
      </c>
      <c r="AM36" s="627"/>
      <c r="AN36" s="627"/>
      <c r="AO36" s="628"/>
      <c r="AQ36" s="698" t="s">
        <v>324</v>
      </c>
      <c r="AR36" s="699"/>
      <c r="AS36" s="699"/>
      <c r="AT36" s="699"/>
      <c r="AU36" s="699"/>
      <c r="AV36" s="699"/>
      <c r="AW36" s="699"/>
      <c r="AX36" s="699"/>
      <c r="AY36" s="700"/>
      <c r="AZ36" s="621">
        <v>121500</v>
      </c>
      <c r="BA36" s="622"/>
      <c r="BB36" s="622"/>
      <c r="BC36" s="622"/>
      <c r="BD36" s="645"/>
      <c r="BE36" s="645"/>
      <c r="BF36" s="680"/>
      <c r="BG36" s="636" t="s">
        <v>325</v>
      </c>
      <c r="BH36" s="637"/>
      <c r="BI36" s="637"/>
      <c r="BJ36" s="637"/>
      <c r="BK36" s="637"/>
      <c r="BL36" s="637"/>
      <c r="BM36" s="637"/>
      <c r="BN36" s="637"/>
      <c r="BO36" s="637"/>
      <c r="BP36" s="637"/>
      <c r="BQ36" s="637"/>
      <c r="BR36" s="637"/>
      <c r="BS36" s="637"/>
      <c r="BT36" s="637"/>
      <c r="BU36" s="638"/>
      <c r="BV36" s="621">
        <v>-9571</v>
      </c>
      <c r="BW36" s="622"/>
      <c r="BX36" s="622"/>
      <c r="BY36" s="622"/>
      <c r="BZ36" s="622"/>
      <c r="CA36" s="622"/>
      <c r="CB36" s="631"/>
      <c r="CD36" s="636" t="s">
        <v>326</v>
      </c>
      <c r="CE36" s="637"/>
      <c r="CF36" s="637"/>
      <c r="CG36" s="637"/>
      <c r="CH36" s="637"/>
      <c r="CI36" s="637"/>
      <c r="CJ36" s="637"/>
      <c r="CK36" s="637"/>
      <c r="CL36" s="637"/>
      <c r="CM36" s="637"/>
      <c r="CN36" s="637"/>
      <c r="CO36" s="637"/>
      <c r="CP36" s="637"/>
      <c r="CQ36" s="638"/>
      <c r="CR36" s="621">
        <v>449735</v>
      </c>
      <c r="CS36" s="622"/>
      <c r="CT36" s="622"/>
      <c r="CU36" s="622"/>
      <c r="CV36" s="622"/>
      <c r="CW36" s="622"/>
      <c r="CX36" s="622"/>
      <c r="CY36" s="623"/>
      <c r="CZ36" s="626">
        <v>11.2</v>
      </c>
      <c r="DA36" s="657"/>
      <c r="DB36" s="657"/>
      <c r="DC36" s="659"/>
      <c r="DD36" s="630">
        <v>372995</v>
      </c>
      <c r="DE36" s="622"/>
      <c r="DF36" s="622"/>
      <c r="DG36" s="622"/>
      <c r="DH36" s="622"/>
      <c r="DI36" s="622"/>
      <c r="DJ36" s="622"/>
      <c r="DK36" s="623"/>
      <c r="DL36" s="630">
        <v>335458</v>
      </c>
      <c r="DM36" s="622"/>
      <c r="DN36" s="622"/>
      <c r="DO36" s="622"/>
      <c r="DP36" s="622"/>
      <c r="DQ36" s="622"/>
      <c r="DR36" s="622"/>
      <c r="DS36" s="622"/>
      <c r="DT36" s="622"/>
      <c r="DU36" s="622"/>
      <c r="DV36" s="623"/>
      <c r="DW36" s="626">
        <v>13.8</v>
      </c>
      <c r="DX36" s="657"/>
      <c r="DY36" s="657"/>
      <c r="DZ36" s="657"/>
      <c r="EA36" s="657"/>
      <c r="EB36" s="657"/>
      <c r="EC36" s="658"/>
    </row>
    <row r="37" spans="2:133" ht="11.25" customHeight="1">
      <c r="B37" s="618" t="s">
        <v>327</v>
      </c>
      <c r="C37" s="619"/>
      <c r="D37" s="619"/>
      <c r="E37" s="619"/>
      <c r="F37" s="619"/>
      <c r="G37" s="619"/>
      <c r="H37" s="619"/>
      <c r="I37" s="619"/>
      <c r="J37" s="619"/>
      <c r="K37" s="619"/>
      <c r="L37" s="619"/>
      <c r="M37" s="619"/>
      <c r="N37" s="619"/>
      <c r="O37" s="619"/>
      <c r="P37" s="619"/>
      <c r="Q37" s="620"/>
      <c r="R37" s="621">
        <v>90000</v>
      </c>
      <c r="S37" s="622"/>
      <c r="T37" s="622"/>
      <c r="U37" s="622"/>
      <c r="V37" s="622"/>
      <c r="W37" s="622"/>
      <c r="X37" s="622"/>
      <c r="Y37" s="623"/>
      <c r="Z37" s="624">
        <v>2.1</v>
      </c>
      <c r="AA37" s="624"/>
      <c r="AB37" s="624"/>
      <c r="AC37" s="624"/>
      <c r="AD37" s="625" t="s">
        <v>121</v>
      </c>
      <c r="AE37" s="625"/>
      <c r="AF37" s="625"/>
      <c r="AG37" s="625"/>
      <c r="AH37" s="625"/>
      <c r="AI37" s="625"/>
      <c r="AJ37" s="625"/>
      <c r="AK37" s="625"/>
      <c r="AL37" s="626" t="s">
        <v>227</v>
      </c>
      <c r="AM37" s="627"/>
      <c r="AN37" s="627"/>
      <c r="AO37" s="628"/>
      <c r="AQ37" s="698" t="s">
        <v>328</v>
      </c>
      <c r="AR37" s="699"/>
      <c r="AS37" s="699"/>
      <c r="AT37" s="699"/>
      <c r="AU37" s="699"/>
      <c r="AV37" s="699"/>
      <c r="AW37" s="699"/>
      <c r="AX37" s="699"/>
      <c r="AY37" s="700"/>
      <c r="AZ37" s="621">
        <v>81721</v>
      </c>
      <c r="BA37" s="622"/>
      <c r="BB37" s="622"/>
      <c r="BC37" s="622"/>
      <c r="BD37" s="645"/>
      <c r="BE37" s="645"/>
      <c r="BF37" s="680"/>
      <c r="BG37" s="636" t="s">
        <v>329</v>
      </c>
      <c r="BH37" s="637"/>
      <c r="BI37" s="637"/>
      <c r="BJ37" s="637"/>
      <c r="BK37" s="637"/>
      <c r="BL37" s="637"/>
      <c r="BM37" s="637"/>
      <c r="BN37" s="637"/>
      <c r="BO37" s="637"/>
      <c r="BP37" s="637"/>
      <c r="BQ37" s="637"/>
      <c r="BR37" s="637"/>
      <c r="BS37" s="637"/>
      <c r="BT37" s="637"/>
      <c r="BU37" s="638"/>
      <c r="BV37" s="621">
        <v>586</v>
      </c>
      <c r="BW37" s="622"/>
      <c r="BX37" s="622"/>
      <c r="BY37" s="622"/>
      <c r="BZ37" s="622"/>
      <c r="CA37" s="622"/>
      <c r="CB37" s="631"/>
      <c r="CD37" s="636" t="s">
        <v>330</v>
      </c>
      <c r="CE37" s="637"/>
      <c r="CF37" s="637"/>
      <c r="CG37" s="637"/>
      <c r="CH37" s="637"/>
      <c r="CI37" s="637"/>
      <c r="CJ37" s="637"/>
      <c r="CK37" s="637"/>
      <c r="CL37" s="637"/>
      <c r="CM37" s="637"/>
      <c r="CN37" s="637"/>
      <c r="CO37" s="637"/>
      <c r="CP37" s="637"/>
      <c r="CQ37" s="638"/>
      <c r="CR37" s="621">
        <v>206490</v>
      </c>
      <c r="CS37" s="645"/>
      <c r="CT37" s="645"/>
      <c r="CU37" s="645"/>
      <c r="CV37" s="645"/>
      <c r="CW37" s="645"/>
      <c r="CX37" s="645"/>
      <c r="CY37" s="646"/>
      <c r="CZ37" s="626">
        <v>5.0999999999999996</v>
      </c>
      <c r="DA37" s="657"/>
      <c r="DB37" s="657"/>
      <c r="DC37" s="659"/>
      <c r="DD37" s="630">
        <v>193590</v>
      </c>
      <c r="DE37" s="645"/>
      <c r="DF37" s="645"/>
      <c r="DG37" s="645"/>
      <c r="DH37" s="645"/>
      <c r="DI37" s="645"/>
      <c r="DJ37" s="645"/>
      <c r="DK37" s="646"/>
      <c r="DL37" s="630">
        <v>193590</v>
      </c>
      <c r="DM37" s="645"/>
      <c r="DN37" s="645"/>
      <c r="DO37" s="645"/>
      <c r="DP37" s="645"/>
      <c r="DQ37" s="645"/>
      <c r="DR37" s="645"/>
      <c r="DS37" s="645"/>
      <c r="DT37" s="645"/>
      <c r="DU37" s="645"/>
      <c r="DV37" s="646"/>
      <c r="DW37" s="626">
        <v>8</v>
      </c>
      <c r="DX37" s="657"/>
      <c r="DY37" s="657"/>
      <c r="DZ37" s="657"/>
      <c r="EA37" s="657"/>
      <c r="EB37" s="657"/>
      <c r="EC37" s="658"/>
    </row>
    <row r="38" spans="2:133" ht="11.25" customHeight="1">
      <c r="B38" s="666" t="s">
        <v>331</v>
      </c>
      <c r="C38" s="667"/>
      <c r="D38" s="667"/>
      <c r="E38" s="667"/>
      <c r="F38" s="667"/>
      <c r="G38" s="667"/>
      <c r="H38" s="667"/>
      <c r="I38" s="667"/>
      <c r="J38" s="667"/>
      <c r="K38" s="667"/>
      <c r="L38" s="667"/>
      <c r="M38" s="667"/>
      <c r="N38" s="667"/>
      <c r="O38" s="667"/>
      <c r="P38" s="667"/>
      <c r="Q38" s="668"/>
      <c r="R38" s="701">
        <v>4232721</v>
      </c>
      <c r="S38" s="702"/>
      <c r="T38" s="702"/>
      <c r="U38" s="702"/>
      <c r="V38" s="702"/>
      <c r="W38" s="702"/>
      <c r="X38" s="702"/>
      <c r="Y38" s="703"/>
      <c r="Z38" s="704">
        <v>100</v>
      </c>
      <c r="AA38" s="704"/>
      <c r="AB38" s="704"/>
      <c r="AC38" s="704"/>
      <c r="AD38" s="705">
        <v>2341650</v>
      </c>
      <c r="AE38" s="705"/>
      <c r="AF38" s="705"/>
      <c r="AG38" s="705"/>
      <c r="AH38" s="705"/>
      <c r="AI38" s="705"/>
      <c r="AJ38" s="705"/>
      <c r="AK38" s="705"/>
      <c r="AL38" s="706">
        <v>100</v>
      </c>
      <c r="AM38" s="692"/>
      <c r="AN38" s="692"/>
      <c r="AO38" s="707"/>
      <c r="AQ38" s="698" t="s">
        <v>332</v>
      </c>
      <c r="AR38" s="699"/>
      <c r="AS38" s="699"/>
      <c r="AT38" s="699"/>
      <c r="AU38" s="699"/>
      <c r="AV38" s="699"/>
      <c r="AW38" s="699"/>
      <c r="AX38" s="699"/>
      <c r="AY38" s="700"/>
      <c r="AZ38" s="621">
        <v>1129</v>
      </c>
      <c r="BA38" s="622"/>
      <c r="BB38" s="622"/>
      <c r="BC38" s="622"/>
      <c r="BD38" s="645"/>
      <c r="BE38" s="645"/>
      <c r="BF38" s="680"/>
      <c r="BG38" s="636" t="s">
        <v>333</v>
      </c>
      <c r="BH38" s="637"/>
      <c r="BI38" s="637"/>
      <c r="BJ38" s="637"/>
      <c r="BK38" s="637"/>
      <c r="BL38" s="637"/>
      <c r="BM38" s="637"/>
      <c r="BN38" s="637"/>
      <c r="BO38" s="637"/>
      <c r="BP38" s="637"/>
      <c r="BQ38" s="637"/>
      <c r="BR38" s="637"/>
      <c r="BS38" s="637"/>
      <c r="BT38" s="637"/>
      <c r="BU38" s="638"/>
      <c r="BV38" s="621">
        <v>932</v>
      </c>
      <c r="BW38" s="622"/>
      <c r="BX38" s="622"/>
      <c r="BY38" s="622"/>
      <c r="BZ38" s="622"/>
      <c r="CA38" s="622"/>
      <c r="CB38" s="631"/>
      <c r="CD38" s="636" t="s">
        <v>334</v>
      </c>
      <c r="CE38" s="637"/>
      <c r="CF38" s="637"/>
      <c r="CG38" s="637"/>
      <c r="CH38" s="637"/>
      <c r="CI38" s="637"/>
      <c r="CJ38" s="637"/>
      <c r="CK38" s="637"/>
      <c r="CL38" s="637"/>
      <c r="CM38" s="637"/>
      <c r="CN38" s="637"/>
      <c r="CO38" s="637"/>
      <c r="CP38" s="637"/>
      <c r="CQ38" s="638"/>
      <c r="CR38" s="621">
        <v>360118</v>
      </c>
      <c r="CS38" s="622"/>
      <c r="CT38" s="622"/>
      <c r="CU38" s="622"/>
      <c r="CV38" s="622"/>
      <c r="CW38" s="622"/>
      <c r="CX38" s="622"/>
      <c r="CY38" s="623"/>
      <c r="CZ38" s="626">
        <v>9</v>
      </c>
      <c r="DA38" s="657"/>
      <c r="DB38" s="657"/>
      <c r="DC38" s="659"/>
      <c r="DD38" s="630">
        <v>327450</v>
      </c>
      <c r="DE38" s="622"/>
      <c r="DF38" s="622"/>
      <c r="DG38" s="622"/>
      <c r="DH38" s="622"/>
      <c r="DI38" s="622"/>
      <c r="DJ38" s="622"/>
      <c r="DK38" s="623"/>
      <c r="DL38" s="630">
        <v>182370</v>
      </c>
      <c r="DM38" s="622"/>
      <c r="DN38" s="622"/>
      <c r="DO38" s="622"/>
      <c r="DP38" s="622"/>
      <c r="DQ38" s="622"/>
      <c r="DR38" s="622"/>
      <c r="DS38" s="622"/>
      <c r="DT38" s="622"/>
      <c r="DU38" s="622"/>
      <c r="DV38" s="623"/>
      <c r="DW38" s="626">
        <v>7.5</v>
      </c>
      <c r="DX38" s="657"/>
      <c r="DY38" s="657"/>
      <c r="DZ38" s="657"/>
      <c r="EA38" s="657"/>
      <c r="EB38" s="657"/>
      <c r="EC38" s="658"/>
    </row>
    <row r="39" spans="2:133" ht="11.25" customHeight="1">
      <c r="AQ39" s="698" t="s">
        <v>335</v>
      </c>
      <c r="AR39" s="699"/>
      <c r="AS39" s="699"/>
      <c r="AT39" s="699"/>
      <c r="AU39" s="699"/>
      <c r="AV39" s="699"/>
      <c r="AW39" s="699"/>
      <c r="AX39" s="699"/>
      <c r="AY39" s="700"/>
      <c r="AZ39" s="621" t="s">
        <v>121</v>
      </c>
      <c r="BA39" s="622"/>
      <c r="BB39" s="622"/>
      <c r="BC39" s="622"/>
      <c r="BD39" s="645"/>
      <c r="BE39" s="645"/>
      <c r="BF39" s="680"/>
      <c r="BG39" s="712" t="s">
        <v>336</v>
      </c>
      <c r="BH39" s="713"/>
      <c r="BI39" s="713"/>
      <c r="BJ39" s="713"/>
      <c r="BK39" s="713"/>
      <c r="BL39" s="215"/>
      <c r="BM39" s="637" t="s">
        <v>337</v>
      </c>
      <c r="BN39" s="637"/>
      <c r="BO39" s="637"/>
      <c r="BP39" s="637"/>
      <c r="BQ39" s="637"/>
      <c r="BR39" s="637"/>
      <c r="BS39" s="637"/>
      <c r="BT39" s="637"/>
      <c r="BU39" s="638"/>
      <c r="BV39" s="621">
        <v>82</v>
      </c>
      <c r="BW39" s="622"/>
      <c r="BX39" s="622"/>
      <c r="BY39" s="622"/>
      <c r="BZ39" s="622"/>
      <c r="CA39" s="622"/>
      <c r="CB39" s="631"/>
      <c r="CD39" s="636" t="s">
        <v>338</v>
      </c>
      <c r="CE39" s="637"/>
      <c r="CF39" s="637"/>
      <c r="CG39" s="637"/>
      <c r="CH39" s="637"/>
      <c r="CI39" s="637"/>
      <c r="CJ39" s="637"/>
      <c r="CK39" s="637"/>
      <c r="CL39" s="637"/>
      <c r="CM39" s="637"/>
      <c r="CN39" s="637"/>
      <c r="CO39" s="637"/>
      <c r="CP39" s="637"/>
      <c r="CQ39" s="638"/>
      <c r="CR39" s="621">
        <v>24875</v>
      </c>
      <c r="CS39" s="645"/>
      <c r="CT39" s="645"/>
      <c r="CU39" s="645"/>
      <c r="CV39" s="645"/>
      <c r="CW39" s="645"/>
      <c r="CX39" s="645"/>
      <c r="CY39" s="646"/>
      <c r="CZ39" s="626">
        <v>0.6</v>
      </c>
      <c r="DA39" s="657"/>
      <c r="DB39" s="657"/>
      <c r="DC39" s="659"/>
      <c r="DD39" s="630">
        <v>11499</v>
      </c>
      <c r="DE39" s="645"/>
      <c r="DF39" s="645"/>
      <c r="DG39" s="645"/>
      <c r="DH39" s="645"/>
      <c r="DI39" s="645"/>
      <c r="DJ39" s="645"/>
      <c r="DK39" s="646"/>
      <c r="DL39" s="630" t="s">
        <v>227</v>
      </c>
      <c r="DM39" s="645"/>
      <c r="DN39" s="645"/>
      <c r="DO39" s="645"/>
      <c r="DP39" s="645"/>
      <c r="DQ39" s="645"/>
      <c r="DR39" s="645"/>
      <c r="DS39" s="645"/>
      <c r="DT39" s="645"/>
      <c r="DU39" s="645"/>
      <c r="DV39" s="646"/>
      <c r="DW39" s="626" t="s">
        <v>121</v>
      </c>
      <c r="DX39" s="657"/>
      <c r="DY39" s="657"/>
      <c r="DZ39" s="657"/>
      <c r="EA39" s="657"/>
      <c r="EB39" s="657"/>
      <c r="EC39" s="658"/>
    </row>
    <row r="40" spans="2:133" ht="11.25" customHeight="1">
      <c r="AQ40" s="698" t="s">
        <v>339</v>
      </c>
      <c r="AR40" s="699"/>
      <c r="AS40" s="699"/>
      <c r="AT40" s="699"/>
      <c r="AU40" s="699"/>
      <c r="AV40" s="699"/>
      <c r="AW40" s="699"/>
      <c r="AX40" s="699"/>
      <c r="AY40" s="700"/>
      <c r="AZ40" s="621">
        <v>54369</v>
      </c>
      <c r="BA40" s="622"/>
      <c r="BB40" s="622"/>
      <c r="BC40" s="622"/>
      <c r="BD40" s="645"/>
      <c r="BE40" s="645"/>
      <c r="BF40" s="680"/>
      <c r="BG40" s="712"/>
      <c r="BH40" s="713"/>
      <c r="BI40" s="713"/>
      <c r="BJ40" s="713"/>
      <c r="BK40" s="713"/>
      <c r="BL40" s="215"/>
      <c r="BM40" s="637" t="s">
        <v>340</v>
      </c>
      <c r="BN40" s="637"/>
      <c r="BO40" s="637"/>
      <c r="BP40" s="637"/>
      <c r="BQ40" s="637"/>
      <c r="BR40" s="637"/>
      <c r="BS40" s="637"/>
      <c r="BT40" s="637"/>
      <c r="BU40" s="638"/>
      <c r="BV40" s="621">
        <v>175</v>
      </c>
      <c r="BW40" s="622"/>
      <c r="BX40" s="622"/>
      <c r="BY40" s="622"/>
      <c r="BZ40" s="622"/>
      <c r="CA40" s="622"/>
      <c r="CB40" s="631"/>
      <c r="CD40" s="636" t="s">
        <v>341</v>
      </c>
      <c r="CE40" s="637"/>
      <c r="CF40" s="637"/>
      <c r="CG40" s="637"/>
      <c r="CH40" s="637"/>
      <c r="CI40" s="637"/>
      <c r="CJ40" s="637"/>
      <c r="CK40" s="637"/>
      <c r="CL40" s="637"/>
      <c r="CM40" s="637"/>
      <c r="CN40" s="637"/>
      <c r="CO40" s="637"/>
      <c r="CP40" s="637"/>
      <c r="CQ40" s="638"/>
      <c r="CR40" s="621">
        <v>13000</v>
      </c>
      <c r="CS40" s="622"/>
      <c r="CT40" s="622"/>
      <c r="CU40" s="622"/>
      <c r="CV40" s="622"/>
      <c r="CW40" s="622"/>
      <c r="CX40" s="622"/>
      <c r="CY40" s="623"/>
      <c r="CZ40" s="626">
        <v>0.3</v>
      </c>
      <c r="DA40" s="657"/>
      <c r="DB40" s="657"/>
      <c r="DC40" s="659"/>
      <c r="DD40" s="630" t="s">
        <v>167</v>
      </c>
      <c r="DE40" s="622"/>
      <c r="DF40" s="622"/>
      <c r="DG40" s="622"/>
      <c r="DH40" s="622"/>
      <c r="DI40" s="622"/>
      <c r="DJ40" s="622"/>
      <c r="DK40" s="623"/>
      <c r="DL40" s="630" t="s">
        <v>167</v>
      </c>
      <c r="DM40" s="622"/>
      <c r="DN40" s="622"/>
      <c r="DO40" s="622"/>
      <c r="DP40" s="622"/>
      <c r="DQ40" s="622"/>
      <c r="DR40" s="622"/>
      <c r="DS40" s="622"/>
      <c r="DT40" s="622"/>
      <c r="DU40" s="622"/>
      <c r="DV40" s="623"/>
      <c r="DW40" s="626" t="s">
        <v>121</v>
      </c>
      <c r="DX40" s="657"/>
      <c r="DY40" s="657"/>
      <c r="DZ40" s="657"/>
      <c r="EA40" s="657"/>
      <c r="EB40" s="657"/>
      <c r="EC40" s="658"/>
    </row>
    <row r="41" spans="2:133" ht="11.25" customHeight="1">
      <c r="AQ41" s="708" t="s">
        <v>342</v>
      </c>
      <c r="AR41" s="709"/>
      <c r="AS41" s="709"/>
      <c r="AT41" s="709"/>
      <c r="AU41" s="709"/>
      <c r="AV41" s="709"/>
      <c r="AW41" s="709"/>
      <c r="AX41" s="709"/>
      <c r="AY41" s="710"/>
      <c r="AZ41" s="701">
        <v>101399</v>
      </c>
      <c r="BA41" s="702"/>
      <c r="BB41" s="702"/>
      <c r="BC41" s="702"/>
      <c r="BD41" s="691"/>
      <c r="BE41" s="691"/>
      <c r="BF41" s="693"/>
      <c r="BG41" s="714"/>
      <c r="BH41" s="715"/>
      <c r="BI41" s="715"/>
      <c r="BJ41" s="715"/>
      <c r="BK41" s="715"/>
      <c r="BL41" s="216"/>
      <c r="BM41" s="648" t="s">
        <v>343</v>
      </c>
      <c r="BN41" s="648"/>
      <c r="BO41" s="648"/>
      <c r="BP41" s="648"/>
      <c r="BQ41" s="648"/>
      <c r="BR41" s="648"/>
      <c r="BS41" s="648"/>
      <c r="BT41" s="648"/>
      <c r="BU41" s="649"/>
      <c r="BV41" s="701">
        <v>355</v>
      </c>
      <c r="BW41" s="702"/>
      <c r="BX41" s="702"/>
      <c r="BY41" s="702"/>
      <c r="BZ41" s="702"/>
      <c r="CA41" s="702"/>
      <c r="CB41" s="711"/>
      <c r="CD41" s="636" t="s">
        <v>344</v>
      </c>
      <c r="CE41" s="637"/>
      <c r="CF41" s="637"/>
      <c r="CG41" s="637"/>
      <c r="CH41" s="637"/>
      <c r="CI41" s="637"/>
      <c r="CJ41" s="637"/>
      <c r="CK41" s="637"/>
      <c r="CL41" s="637"/>
      <c r="CM41" s="637"/>
      <c r="CN41" s="637"/>
      <c r="CO41" s="637"/>
      <c r="CP41" s="637"/>
      <c r="CQ41" s="638"/>
      <c r="CR41" s="621" t="s">
        <v>121</v>
      </c>
      <c r="CS41" s="645"/>
      <c r="CT41" s="645"/>
      <c r="CU41" s="645"/>
      <c r="CV41" s="645"/>
      <c r="CW41" s="645"/>
      <c r="CX41" s="645"/>
      <c r="CY41" s="646"/>
      <c r="CZ41" s="626" t="s">
        <v>121</v>
      </c>
      <c r="DA41" s="657"/>
      <c r="DB41" s="657"/>
      <c r="DC41" s="659"/>
      <c r="DD41" s="630" t="s">
        <v>121</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346</v>
      </c>
      <c r="CE42" s="619"/>
      <c r="CF42" s="619"/>
      <c r="CG42" s="619"/>
      <c r="CH42" s="619"/>
      <c r="CI42" s="619"/>
      <c r="CJ42" s="619"/>
      <c r="CK42" s="619"/>
      <c r="CL42" s="619"/>
      <c r="CM42" s="619"/>
      <c r="CN42" s="619"/>
      <c r="CO42" s="619"/>
      <c r="CP42" s="619"/>
      <c r="CQ42" s="620"/>
      <c r="CR42" s="621">
        <v>1234246</v>
      </c>
      <c r="CS42" s="622"/>
      <c r="CT42" s="622"/>
      <c r="CU42" s="622"/>
      <c r="CV42" s="622"/>
      <c r="CW42" s="622"/>
      <c r="CX42" s="622"/>
      <c r="CY42" s="623"/>
      <c r="CZ42" s="626">
        <v>30.7</v>
      </c>
      <c r="DA42" s="627"/>
      <c r="DB42" s="627"/>
      <c r="DC42" s="722"/>
      <c r="DD42" s="630">
        <v>366555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348</v>
      </c>
      <c r="CE43" s="619"/>
      <c r="CF43" s="619"/>
      <c r="CG43" s="619"/>
      <c r="CH43" s="619"/>
      <c r="CI43" s="619"/>
      <c r="CJ43" s="619"/>
      <c r="CK43" s="619"/>
      <c r="CL43" s="619"/>
      <c r="CM43" s="619"/>
      <c r="CN43" s="619"/>
      <c r="CO43" s="619"/>
      <c r="CP43" s="619"/>
      <c r="CQ43" s="620"/>
      <c r="CR43" s="621">
        <v>94608</v>
      </c>
      <c r="CS43" s="645"/>
      <c r="CT43" s="645"/>
      <c r="CU43" s="645"/>
      <c r="CV43" s="645"/>
      <c r="CW43" s="645"/>
      <c r="CX43" s="645"/>
      <c r="CY43" s="646"/>
      <c r="CZ43" s="626">
        <v>2.4</v>
      </c>
      <c r="DA43" s="657"/>
      <c r="DB43" s="657"/>
      <c r="DC43" s="659"/>
      <c r="DD43" s="630">
        <v>94608</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349</v>
      </c>
      <c r="CD44" s="733" t="s">
        <v>300</v>
      </c>
      <c r="CE44" s="734"/>
      <c r="CF44" s="618" t="s">
        <v>350</v>
      </c>
      <c r="CG44" s="619"/>
      <c r="CH44" s="619"/>
      <c r="CI44" s="619"/>
      <c r="CJ44" s="619"/>
      <c r="CK44" s="619"/>
      <c r="CL44" s="619"/>
      <c r="CM44" s="619"/>
      <c r="CN44" s="619"/>
      <c r="CO44" s="619"/>
      <c r="CP44" s="619"/>
      <c r="CQ44" s="620"/>
      <c r="CR44" s="621">
        <v>1199291</v>
      </c>
      <c r="CS44" s="622"/>
      <c r="CT44" s="622"/>
      <c r="CU44" s="622"/>
      <c r="CV44" s="622"/>
      <c r="CW44" s="622"/>
      <c r="CX44" s="622"/>
      <c r="CY44" s="623"/>
      <c r="CZ44" s="626">
        <v>29.8</v>
      </c>
      <c r="DA44" s="627"/>
      <c r="DB44" s="627"/>
      <c r="DC44" s="722"/>
      <c r="DD44" s="630">
        <v>351599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351</v>
      </c>
      <c r="CG45" s="619"/>
      <c r="CH45" s="619"/>
      <c r="CI45" s="619"/>
      <c r="CJ45" s="619"/>
      <c r="CK45" s="619"/>
      <c r="CL45" s="619"/>
      <c r="CM45" s="619"/>
      <c r="CN45" s="619"/>
      <c r="CO45" s="619"/>
      <c r="CP45" s="619"/>
      <c r="CQ45" s="620"/>
      <c r="CR45" s="621">
        <v>768391</v>
      </c>
      <c r="CS45" s="645"/>
      <c r="CT45" s="645"/>
      <c r="CU45" s="645"/>
      <c r="CV45" s="645"/>
      <c r="CW45" s="645"/>
      <c r="CX45" s="645"/>
      <c r="CY45" s="646"/>
      <c r="CZ45" s="626">
        <v>19.100000000000001</v>
      </c>
      <c r="DA45" s="657"/>
      <c r="DB45" s="657"/>
      <c r="DC45" s="659"/>
      <c r="DD45" s="630">
        <v>69108</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352</v>
      </c>
      <c r="CG46" s="619"/>
      <c r="CH46" s="619"/>
      <c r="CI46" s="619"/>
      <c r="CJ46" s="619"/>
      <c r="CK46" s="619"/>
      <c r="CL46" s="619"/>
      <c r="CM46" s="619"/>
      <c r="CN46" s="619"/>
      <c r="CO46" s="619"/>
      <c r="CP46" s="619"/>
      <c r="CQ46" s="620"/>
      <c r="CR46" s="621">
        <v>424090</v>
      </c>
      <c r="CS46" s="622"/>
      <c r="CT46" s="622"/>
      <c r="CU46" s="622"/>
      <c r="CV46" s="622"/>
      <c r="CW46" s="622"/>
      <c r="CX46" s="622"/>
      <c r="CY46" s="623"/>
      <c r="CZ46" s="626">
        <v>10.5</v>
      </c>
      <c r="DA46" s="627"/>
      <c r="DB46" s="627"/>
      <c r="DC46" s="722"/>
      <c r="DD46" s="630">
        <v>281931</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353</v>
      </c>
      <c r="CG47" s="619"/>
      <c r="CH47" s="619"/>
      <c r="CI47" s="619"/>
      <c r="CJ47" s="619"/>
      <c r="CK47" s="619"/>
      <c r="CL47" s="619"/>
      <c r="CM47" s="619"/>
      <c r="CN47" s="619"/>
      <c r="CO47" s="619"/>
      <c r="CP47" s="619"/>
      <c r="CQ47" s="620"/>
      <c r="CR47" s="621">
        <v>34955</v>
      </c>
      <c r="CS47" s="645"/>
      <c r="CT47" s="645"/>
      <c r="CU47" s="645"/>
      <c r="CV47" s="645"/>
      <c r="CW47" s="645"/>
      <c r="CX47" s="645"/>
      <c r="CY47" s="646"/>
      <c r="CZ47" s="626">
        <v>0.9</v>
      </c>
      <c r="DA47" s="657"/>
      <c r="DB47" s="657"/>
      <c r="DC47" s="659"/>
      <c r="DD47" s="630">
        <v>14956</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354</v>
      </c>
      <c r="CG48" s="619"/>
      <c r="CH48" s="619"/>
      <c r="CI48" s="619"/>
      <c r="CJ48" s="619"/>
      <c r="CK48" s="619"/>
      <c r="CL48" s="619"/>
      <c r="CM48" s="619"/>
      <c r="CN48" s="619"/>
      <c r="CO48" s="619"/>
      <c r="CP48" s="619"/>
      <c r="CQ48" s="620"/>
      <c r="CR48" s="621" t="s">
        <v>121</v>
      </c>
      <c r="CS48" s="622"/>
      <c r="CT48" s="622"/>
      <c r="CU48" s="622"/>
      <c r="CV48" s="622"/>
      <c r="CW48" s="622"/>
      <c r="CX48" s="622"/>
      <c r="CY48" s="623"/>
      <c r="CZ48" s="626" t="s">
        <v>227</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355</v>
      </c>
      <c r="CE49" s="667"/>
      <c r="CF49" s="667"/>
      <c r="CG49" s="667"/>
      <c r="CH49" s="667"/>
      <c r="CI49" s="667"/>
      <c r="CJ49" s="667"/>
      <c r="CK49" s="667"/>
      <c r="CL49" s="667"/>
      <c r="CM49" s="667"/>
      <c r="CN49" s="667"/>
      <c r="CO49" s="667"/>
      <c r="CP49" s="667"/>
      <c r="CQ49" s="668"/>
      <c r="CR49" s="701">
        <v>4020428</v>
      </c>
      <c r="CS49" s="691"/>
      <c r="CT49" s="691"/>
      <c r="CU49" s="691"/>
      <c r="CV49" s="691"/>
      <c r="CW49" s="691"/>
      <c r="CX49" s="691"/>
      <c r="CY49" s="723"/>
      <c r="CZ49" s="706">
        <v>100</v>
      </c>
      <c r="DA49" s="724"/>
      <c r="DB49" s="724"/>
      <c r="DC49" s="725"/>
      <c r="DD49" s="726">
        <v>2638408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HllyyPf4ADjNz8PoTNcJp90dT+sL796D8TQkgtO35dA4sje89uSm/7E6R/P9qAunke5wgul1ruDPKtH9+BIj/g==" saltValue="ifJQrxftEbARubTgfk8UV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357</v>
      </c>
      <c r="DK2" s="769"/>
      <c r="DL2" s="769"/>
      <c r="DM2" s="769"/>
      <c r="DN2" s="769"/>
      <c r="DO2" s="770"/>
      <c r="DP2" s="229"/>
      <c r="DQ2" s="768" t="s">
        <v>358</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359</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361</v>
      </c>
      <c r="B5" s="763"/>
      <c r="C5" s="763"/>
      <c r="D5" s="763"/>
      <c r="E5" s="763"/>
      <c r="F5" s="763"/>
      <c r="G5" s="763"/>
      <c r="H5" s="763"/>
      <c r="I5" s="763"/>
      <c r="J5" s="763"/>
      <c r="K5" s="763"/>
      <c r="L5" s="763"/>
      <c r="M5" s="763"/>
      <c r="N5" s="763"/>
      <c r="O5" s="763"/>
      <c r="P5" s="764"/>
      <c r="Q5" s="739" t="s">
        <v>362</v>
      </c>
      <c r="R5" s="740"/>
      <c r="S5" s="740"/>
      <c r="T5" s="740"/>
      <c r="U5" s="741"/>
      <c r="V5" s="739" t="s">
        <v>363</v>
      </c>
      <c r="W5" s="740"/>
      <c r="X5" s="740"/>
      <c r="Y5" s="740"/>
      <c r="Z5" s="741"/>
      <c r="AA5" s="739" t="s">
        <v>364</v>
      </c>
      <c r="AB5" s="740"/>
      <c r="AC5" s="740"/>
      <c r="AD5" s="740"/>
      <c r="AE5" s="740"/>
      <c r="AF5" s="772" t="s">
        <v>365</v>
      </c>
      <c r="AG5" s="740"/>
      <c r="AH5" s="740"/>
      <c r="AI5" s="740"/>
      <c r="AJ5" s="751"/>
      <c r="AK5" s="740" t="s">
        <v>366</v>
      </c>
      <c r="AL5" s="740"/>
      <c r="AM5" s="740"/>
      <c r="AN5" s="740"/>
      <c r="AO5" s="741"/>
      <c r="AP5" s="739" t="s">
        <v>367</v>
      </c>
      <c r="AQ5" s="740"/>
      <c r="AR5" s="740"/>
      <c r="AS5" s="740"/>
      <c r="AT5" s="741"/>
      <c r="AU5" s="739" t="s">
        <v>368</v>
      </c>
      <c r="AV5" s="740"/>
      <c r="AW5" s="740"/>
      <c r="AX5" s="740"/>
      <c r="AY5" s="751"/>
      <c r="AZ5" s="236"/>
      <c r="BA5" s="236"/>
      <c r="BB5" s="236"/>
      <c r="BC5" s="236"/>
      <c r="BD5" s="236"/>
      <c r="BE5" s="237"/>
      <c r="BF5" s="237"/>
      <c r="BG5" s="237"/>
      <c r="BH5" s="237"/>
      <c r="BI5" s="237"/>
      <c r="BJ5" s="237"/>
      <c r="BK5" s="237"/>
      <c r="BL5" s="237"/>
      <c r="BM5" s="237"/>
      <c r="BN5" s="237"/>
      <c r="BO5" s="237"/>
      <c r="BP5" s="237"/>
      <c r="BQ5" s="762" t="s">
        <v>369</v>
      </c>
      <c r="BR5" s="763"/>
      <c r="BS5" s="763"/>
      <c r="BT5" s="763"/>
      <c r="BU5" s="763"/>
      <c r="BV5" s="763"/>
      <c r="BW5" s="763"/>
      <c r="BX5" s="763"/>
      <c r="BY5" s="763"/>
      <c r="BZ5" s="763"/>
      <c r="CA5" s="763"/>
      <c r="CB5" s="763"/>
      <c r="CC5" s="763"/>
      <c r="CD5" s="763"/>
      <c r="CE5" s="763"/>
      <c r="CF5" s="763"/>
      <c r="CG5" s="764"/>
      <c r="CH5" s="739" t="s">
        <v>370</v>
      </c>
      <c r="CI5" s="740"/>
      <c r="CJ5" s="740"/>
      <c r="CK5" s="740"/>
      <c r="CL5" s="741"/>
      <c r="CM5" s="739" t="s">
        <v>371</v>
      </c>
      <c r="CN5" s="740"/>
      <c r="CO5" s="740"/>
      <c r="CP5" s="740"/>
      <c r="CQ5" s="741"/>
      <c r="CR5" s="739" t="s">
        <v>372</v>
      </c>
      <c r="CS5" s="740"/>
      <c r="CT5" s="740"/>
      <c r="CU5" s="740"/>
      <c r="CV5" s="741"/>
      <c r="CW5" s="739" t="s">
        <v>373</v>
      </c>
      <c r="CX5" s="740"/>
      <c r="CY5" s="740"/>
      <c r="CZ5" s="740"/>
      <c r="DA5" s="741"/>
      <c r="DB5" s="739" t="s">
        <v>374</v>
      </c>
      <c r="DC5" s="740"/>
      <c r="DD5" s="740"/>
      <c r="DE5" s="740"/>
      <c r="DF5" s="741"/>
      <c r="DG5" s="745" t="s">
        <v>375</v>
      </c>
      <c r="DH5" s="746"/>
      <c r="DI5" s="746"/>
      <c r="DJ5" s="746"/>
      <c r="DK5" s="747"/>
      <c r="DL5" s="745" t="s">
        <v>376</v>
      </c>
      <c r="DM5" s="746"/>
      <c r="DN5" s="746"/>
      <c r="DO5" s="746"/>
      <c r="DP5" s="747"/>
      <c r="DQ5" s="739" t="s">
        <v>377</v>
      </c>
      <c r="DR5" s="740"/>
      <c r="DS5" s="740"/>
      <c r="DT5" s="740"/>
      <c r="DU5" s="741"/>
      <c r="DV5" s="739" t="s">
        <v>368</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378</v>
      </c>
      <c r="C7" s="754"/>
      <c r="D7" s="754"/>
      <c r="E7" s="754"/>
      <c r="F7" s="754"/>
      <c r="G7" s="754"/>
      <c r="H7" s="754"/>
      <c r="I7" s="754"/>
      <c r="J7" s="754"/>
      <c r="K7" s="754"/>
      <c r="L7" s="754"/>
      <c r="M7" s="754"/>
      <c r="N7" s="754"/>
      <c r="O7" s="754"/>
      <c r="P7" s="755"/>
      <c r="Q7" s="756">
        <v>4232</v>
      </c>
      <c r="R7" s="757"/>
      <c r="S7" s="757"/>
      <c r="T7" s="757"/>
      <c r="U7" s="757"/>
      <c r="V7" s="757">
        <v>4020</v>
      </c>
      <c r="W7" s="757"/>
      <c r="X7" s="757"/>
      <c r="Y7" s="757"/>
      <c r="Z7" s="757"/>
      <c r="AA7" s="757">
        <v>212</v>
      </c>
      <c r="AB7" s="757"/>
      <c r="AC7" s="757"/>
      <c r="AD7" s="757"/>
      <c r="AE7" s="758"/>
      <c r="AF7" s="759">
        <v>183</v>
      </c>
      <c r="AG7" s="760"/>
      <c r="AH7" s="760"/>
      <c r="AI7" s="760"/>
      <c r="AJ7" s="761"/>
      <c r="AK7" s="796">
        <v>50</v>
      </c>
      <c r="AL7" s="797"/>
      <c r="AM7" s="797"/>
      <c r="AN7" s="797"/>
      <c r="AO7" s="797"/>
      <c r="AP7" s="797">
        <v>3160</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570</v>
      </c>
      <c r="BT7" s="801"/>
      <c r="BU7" s="801"/>
      <c r="BV7" s="801"/>
      <c r="BW7" s="801"/>
      <c r="BX7" s="801"/>
      <c r="BY7" s="801"/>
      <c r="BZ7" s="801"/>
      <c r="CA7" s="801"/>
      <c r="CB7" s="801"/>
      <c r="CC7" s="801"/>
      <c r="CD7" s="801"/>
      <c r="CE7" s="801"/>
      <c r="CF7" s="801"/>
      <c r="CG7" s="802"/>
      <c r="CH7" s="793">
        <v>-5</v>
      </c>
      <c r="CI7" s="794"/>
      <c r="CJ7" s="794"/>
      <c r="CK7" s="794"/>
      <c r="CL7" s="795"/>
      <c r="CM7" s="793">
        <v>6</v>
      </c>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571</v>
      </c>
      <c r="BT8" s="791"/>
      <c r="BU8" s="791"/>
      <c r="BV8" s="791"/>
      <c r="BW8" s="791"/>
      <c r="BX8" s="791"/>
      <c r="BY8" s="791"/>
      <c r="BZ8" s="791"/>
      <c r="CA8" s="791"/>
      <c r="CB8" s="791"/>
      <c r="CC8" s="791"/>
      <c r="CD8" s="791"/>
      <c r="CE8" s="791"/>
      <c r="CF8" s="791"/>
      <c r="CG8" s="792"/>
      <c r="CH8" s="803">
        <v>0</v>
      </c>
      <c r="CI8" s="804"/>
      <c r="CJ8" s="804"/>
      <c r="CK8" s="804"/>
      <c r="CL8" s="805"/>
      <c r="CM8" s="803">
        <v>62</v>
      </c>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379</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380</v>
      </c>
      <c r="B23" s="812" t="s">
        <v>381</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183</v>
      </c>
      <c r="AG23" s="816"/>
      <c r="AH23" s="816"/>
      <c r="AI23" s="816"/>
      <c r="AJ23" s="819"/>
      <c r="AK23" s="820"/>
      <c r="AL23" s="821"/>
      <c r="AM23" s="821"/>
      <c r="AN23" s="821"/>
      <c r="AO23" s="821"/>
      <c r="AP23" s="816"/>
      <c r="AQ23" s="816"/>
      <c r="AR23" s="816"/>
      <c r="AS23" s="816"/>
      <c r="AT23" s="816"/>
      <c r="AU23" s="822"/>
      <c r="AV23" s="822"/>
      <c r="AW23" s="822"/>
      <c r="AX23" s="822"/>
      <c r="AY23" s="823"/>
      <c r="AZ23" s="831" t="s">
        <v>121</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382</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383</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361</v>
      </c>
      <c r="B26" s="763"/>
      <c r="C26" s="763"/>
      <c r="D26" s="763"/>
      <c r="E26" s="763"/>
      <c r="F26" s="763"/>
      <c r="G26" s="763"/>
      <c r="H26" s="763"/>
      <c r="I26" s="763"/>
      <c r="J26" s="763"/>
      <c r="K26" s="763"/>
      <c r="L26" s="763"/>
      <c r="M26" s="763"/>
      <c r="N26" s="763"/>
      <c r="O26" s="763"/>
      <c r="P26" s="764"/>
      <c r="Q26" s="739" t="s">
        <v>384</v>
      </c>
      <c r="R26" s="740"/>
      <c r="S26" s="740"/>
      <c r="T26" s="740"/>
      <c r="U26" s="741"/>
      <c r="V26" s="739" t="s">
        <v>385</v>
      </c>
      <c r="W26" s="740"/>
      <c r="X26" s="740"/>
      <c r="Y26" s="740"/>
      <c r="Z26" s="741"/>
      <c r="AA26" s="739" t="s">
        <v>386</v>
      </c>
      <c r="AB26" s="740"/>
      <c r="AC26" s="740"/>
      <c r="AD26" s="740"/>
      <c r="AE26" s="740"/>
      <c r="AF26" s="834" t="s">
        <v>387</v>
      </c>
      <c r="AG26" s="835"/>
      <c r="AH26" s="835"/>
      <c r="AI26" s="835"/>
      <c r="AJ26" s="836"/>
      <c r="AK26" s="740" t="s">
        <v>388</v>
      </c>
      <c r="AL26" s="740"/>
      <c r="AM26" s="740"/>
      <c r="AN26" s="740"/>
      <c r="AO26" s="741"/>
      <c r="AP26" s="739" t="s">
        <v>389</v>
      </c>
      <c r="AQ26" s="740"/>
      <c r="AR26" s="740"/>
      <c r="AS26" s="740"/>
      <c r="AT26" s="741"/>
      <c r="AU26" s="739" t="s">
        <v>390</v>
      </c>
      <c r="AV26" s="740"/>
      <c r="AW26" s="740"/>
      <c r="AX26" s="740"/>
      <c r="AY26" s="741"/>
      <c r="AZ26" s="739" t="s">
        <v>391</v>
      </c>
      <c r="BA26" s="740"/>
      <c r="BB26" s="740"/>
      <c r="BC26" s="740"/>
      <c r="BD26" s="741"/>
      <c r="BE26" s="739" t="s">
        <v>368</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392</v>
      </c>
      <c r="C28" s="754"/>
      <c r="D28" s="754"/>
      <c r="E28" s="754"/>
      <c r="F28" s="754"/>
      <c r="G28" s="754"/>
      <c r="H28" s="754"/>
      <c r="I28" s="754"/>
      <c r="J28" s="754"/>
      <c r="K28" s="754"/>
      <c r="L28" s="754"/>
      <c r="M28" s="754"/>
      <c r="N28" s="754"/>
      <c r="O28" s="754"/>
      <c r="P28" s="755"/>
      <c r="Q28" s="844">
        <v>595</v>
      </c>
      <c r="R28" s="845"/>
      <c r="S28" s="845"/>
      <c r="T28" s="845"/>
      <c r="U28" s="845"/>
      <c r="V28" s="845">
        <v>582</v>
      </c>
      <c r="W28" s="845"/>
      <c r="X28" s="845"/>
      <c r="Y28" s="845"/>
      <c r="Z28" s="845"/>
      <c r="AA28" s="845">
        <v>13</v>
      </c>
      <c r="AB28" s="845"/>
      <c r="AC28" s="845"/>
      <c r="AD28" s="845"/>
      <c r="AE28" s="846"/>
      <c r="AF28" s="847">
        <v>13</v>
      </c>
      <c r="AG28" s="845"/>
      <c r="AH28" s="845"/>
      <c r="AI28" s="845"/>
      <c r="AJ28" s="848"/>
      <c r="AK28" s="849">
        <v>76</v>
      </c>
      <c r="AL28" s="840"/>
      <c r="AM28" s="840"/>
      <c r="AN28" s="840"/>
      <c r="AO28" s="840"/>
      <c r="AP28" s="840">
        <v>0</v>
      </c>
      <c r="AQ28" s="840"/>
      <c r="AR28" s="840"/>
      <c r="AS28" s="840"/>
      <c r="AT28" s="840"/>
      <c r="AU28" s="840">
        <v>0</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393</v>
      </c>
      <c r="C29" s="778"/>
      <c r="D29" s="778"/>
      <c r="E29" s="778"/>
      <c r="F29" s="778"/>
      <c r="G29" s="778"/>
      <c r="H29" s="778"/>
      <c r="I29" s="778"/>
      <c r="J29" s="778"/>
      <c r="K29" s="778"/>
      <c r="L29" s="778"/>
      <c r="M29" s="778"/>
      <c r="N29" s="778"/>
      <c r="O29" s="778"/>
      <c r="P29" s="779"/>
      <c r="Q29" s="780">
        <v>74</v>
      </c>
      <c r="R29" s="781"/>
      <c r="S29" s="781"/>
      <c r="T29" s="781"/>
      <c r="U29" s="781"/>
      <c r="V29" s="781">
        <v>65</v>
      </c>
      <c r="W29" s="781"/>
      <c r="X29" s="781"/>
      <c r="Y29" s="781"/>
      <c r="Z29" s="781"/>
      <c r="AA29" s="781">
        <v>9</v>
      </c>
      <c r="AB29" s="781"/>
      <c r="AC29" s="781"/>
      <c r="AD29" s="781"/>
      <c r="AE29" s="782"/>
      <c r="AF29" s="783">
        <v>9</v>
      </c>
      <c r="AG29" s="784"/>
      <c r="AH29" s="784"/>
      <c r="AI29" s="784"/>
      <c r="AJ29" s="785"/>
      <c r="AK29" s="852">
        <v>13</v>
      </c>
      <c r="AL29" s="853"/>
      <c r="AM29" s="853"/>
      <c r="AN29" s="853"/>
      <c r="AO29" s="853"/>
      <c r="AP29" s="853">
        <v>0</v>
      </c>
      <c r="AQ29" s="853"/>
      <c r="AR29" s="853"/>
      <c r="AS29" s="853"/>
      <c r="AT29" s="853"/>
      <c r="AU29" s="853">
        <v>0</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394</v>
      </c>
      <c r="C30" s="778"/>
      <c r="D30" s="778"/>
      <c r="E30" s="778"/>
      <c r="F30" s="778"/>
      <c r="G30" s="778"/>
      <c r="H30" s="778"/>
      <c r="I30" s="778"/>
      <c r="J30" s="778"/>
      <c r="K30" s="778"/>
      <c r="L30" s="778"/>
      <c r="M30" s="778"/>
      <c r="N30" s="778"/>
      <c r="O30" s="778"/>
      <c r="P30" s="779"/>
      <c r="Q30" s="780">
        <v>544</v>
      </c>
      <c r="R30" s="781"/>
      <c r="S30" s="781"/>
      <c r="T30" s="781"/>
      <c r="U30" s="781"/>
      <c r="V30" s="781">
        <v>499</v>
      </c>
      <c r="W30" s="781"/>
      <c r="X30" s="781"/>
      <c r="Y30" s="781"/>
      <c r="Z30" s="781"/>
      <c r="AA30" s="781">
        <v>44</v>
      </c>
      <c r="AB30" s="781"/>
      <c r="AC30" s="781"/>
      <c r="AD30" s="781"/>
      <c r="AE30" s="782"/>
      <c r="AF30" s="783">
        <v>44</v>
      </c>
      <c r="AG30" s="784"/>
      <c r="AH30" s="784"/>
      <c r="AI30" s="784"/>
      <c r="AJ30" s="785"/>
      <c r="AK30" s="852">
        <v>77</v>
      </c>
      <c r="AL30" s="853"/>
      <c r="AM30" s="853"/>
      <c r="AN30" s="853"/>
      <c r="AO30" s="853"/>
      <c r="AP30" s="853">
        <v>0</v>
      </c>
      <c r="AQ30" s="853"/>
      <c r="AR30" s="853"/>
      <c r="AS30" s="853"/>
      <c r="AT30" s="853"/>
      <c r="AU30" s="853">
        <v>0</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395</v>
      </c>
      <c r="C31" s="778"/>
      <c r="D31" s="778"/>
      <c r="E31" s="778"/>
      <c r="F31" s="778"/>
      <c r="G31" s="778"/>
      <c r="H31" s="778"/>
      <c r="I31" s="778"/>
      <c r="J31" s="778"/>
      <c r="K31" s="778"/>
      <c r="L31" s="778"/>
      <c r="M31" s="778"/>
      <c r="N31" s="778"/>
      <c r="O31" s="778"/>
      <c r="P31" s="779"/>
      <c r="Q31" s="780">
        <v>49</v>
      </c>
      <c r="R31" s="781"/>
      <c r="S31" s="781"/>
      <c r="T31" s="781"/>
      <c r="U31" s="781"/>
      <c r="V31" s="781">
        <v>48</v>
      </c>
      <c r="W31" s="781"/>
      <c r="X31" s="781"/>
      <c r="Y31" s="781"/>
      <c r="Z31" s="781"/>
      <c r="AA31" s="781">
        <v>1</v>
      </c>
      <c r="AB31" s="781"/>
      <c r="AC31" s="781"/>
      <c r="AD31" s="781"/>
      <c r="AE31" s="782"/>
      <c r="AF31" s="783">
        <v>1</v>
      </c>
      <c r="AG31" s="784"/>
      <c r="AH31" s="784"/>
      <c r="AI31" s="784"/>
      <c r="AJ31" s="785"/>
      <c r="AK31" s="852">
        <v>24</v>
      </c>
      <c r="AL31" s="853"/>
      <c r="AM31" s="853"/>
      <c r="AN31" s="853"/>
      <c r="AO31" s="853"/>
      <c r="AP31" s="853">
        <v>0</v>
      </c>
      <c r="AQ31" s="853"/>
      <c r="AR31" s="853"/>
      <c r="AS31" s="853"/>
      <c r="AT31" s="853"/>
      <c r="AU31" s="853">
        <v>0</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396</v>
      </c>
      <c r="C32" s="778"/>
      <c r="D32" s="778"/>
      <c r="E32" s="778"/>
      <c r="F32" s="778"/>
      <c r="G32" s="778"/>
      <c r="H32" s="778"/>
      <c r="I32" s="778"/>
      <c r="J32" s="778"/>
      <c r="K32" s="778"/>
      <c r="L32" s="778"/>
      <c r="M32" s="778"/>
      <c r="N32" s="778"/>
      <c r="O32" s="778"/>
      <c r="P32" s="779"/>
      <c r="Q32" s="780">
        <v>545</v>
      </c>
      <c r="R32" s="781"/>
      <c r="S32" s="781"/>
      <c r="T32" s="781"/>
      <c r="U32" s="781"/>
      <c r="V32" s="781">
        <v>544</v>
      </c>
      <c r="W32" s="781"/>
      <c r="X32" s="781"/>
      <c r="Y32" s="781"/>
      <c r="Z32" s="781"/>
      <c r="AA32" s="781">
        <v>1</v>
      </c>
      <c r="AB32" s="781"/>
      <c r="AC32" s="781"/>
      <c r="AD32" s="781"/>
      <c r="AE32" s="782"/>
      <c r="AF32" s="783">
        <v>1</v>
      </c>
      <c r="AG32" s="784"/>
      <c r="AH32" s="784"/>
      <c r="AI32" s="784"/>
      <c r="AJ32" s="785"/>
      <c r="AK32" s="852">
        <v>206</v>
      </c>
      <c r="AL32" s="853"/>
      <c r="AM32" s="853"/>
      <c r="AN32" s="853"/>
      <c r="AO32" s="853"/>
      <c r="AP32" s="853">
        <v>823</v>
      </c>
      <c r="AQ32" s="853"/>
      <c r="AR32" s="853"/>
      <c r="AS32" s="853"/>
      <c r="AT32" s="853"/>
      <c r="AU32" s="853">
        <v>50</v>
      </c>
      <c r="AV32" s="853"/>
      <c r="AW32" s="853"/>
      <c r="AX32" s="853"/>
      <c r="AY32" s="853"/>
      <c r="AZ32" s="854"/>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398</v>
      </c>
      <c r="C33" s="778"/>
      <c r="D33" s="778"/>
      <c r="E33" s="778"/>
      <c r="F33" s="778"/>
      <c r="G33" s="778"/>
      <c r="H33" s="778"/>
      <c r="I33" s="778"/>
      <c r="J33" s="778"/>
      <c r="K33" s="778"/>
      <c r="L33" s="778"/>
      <c r="M33" s="778"/>
      <c r="N33" s="778"/>
      <c r="O33" s="778"/>
      <c r="P33" s="779"/>
      <c r="Q33" s="780">
        <v>87</v>
      </c>
      <c r="R33" s="781"/>
      <c r="S33" s="781"/>
      <c r="T33" s="781"/>
      <c r="U33" s="781"/>
      <c r="V33" s="781">
        <v>87</v>
      </c>
      <c r="W33" s="781"/>
      <c r="X33" s="781"/>
      <c r="Y33" s="781"/>
      <c r="Z33" s="781"/>
      <c r="AA33" s="781">
        <v>0</v>
      </c>
      <c r="AB33" s="781"/>
      <c r="AC33" s="781"/>
      <c r="AD33" s="781"/>
      <c r="AE33" s="782"/>
      <c r="AF33" s="783">
        <v>1</v>
      </c>
      <c r="AG33" s="784"/>
      <c r="AH33" s="784"/>
      <c r="AI33" s="784"/>
      <c r="AJ33" s="785"/>
      <c r="AK33" s="852">
        <v>72</v>
      </c>
      <c r="AL33" s="853"/>
      <c r="AM33" s="853"/>
      <c r="AN33" s="853"/>
      <c r="AO33" s="853"/>
      <c r="AP33" s="853">
        <v>474</v>
      </c>
      <c r="AQ33" s="853"/>
      <c r="AR33" s="853"/>
      <c r="AS33" s="853"/>
      <c r="AT33" s="853"/>
      <c r="AU33" s="853">
        <v>47</v>
      </c>
      <c r="AV33" s="853"/>
      <c r="AW33" s="853"/>
      <c r="AX33" s="853"/>
      <c r="AY33" s="853"/>
      <c r="AZ33" s="854"/>
      <c r="BA33" s="854"/>
      <c r="BB33" s="854"/>
      <c r="BC33" s="854"/>
      <c r="BD33" s="854"/>
      <c r="BE33" s="850" t="s">
        <v>397</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399</v>
      </c>
      <c r="C34" s="778"/>
      <c r="D34" s="778"/>
      <c r="E34" s="778"/>
      <c r="F34" s="778"/>
      <c r="G34" s="778"/>
      <c r="H34" s="778"/>
      <c r="I34" s="778"/>
      <c r="J34" s="778"/>
      <c r="K34" s="778"/>
      <c r="L34" s="778"/>
      <c r="M34" s="778"/>
      <c r="N34" s="778"/>
      <c r="O34" s="778"/>
      <c r="P34" s="779"/>
      <c r="Q34" s="780">
        <v>73</v>
      </c>
      <c r="R34" s="781"/>
      <c r="S34" s="781"/>
      <c r="T34" s="781"/>
      <c r="U34" s="781"/>
      <c r="V34" s="781">
        <v>73</v>
      </c>
      <c r="W34" s="781"/>
      <c r="X34" s="781"/>
      <c r="Y34" s="781"/>
      <c r="Z34" s="781"/>
      <c r="AA34" s="781">
        <v>0</v>
      </c>
      <c r="AB34" s="781"/>
      <c r="AC34" s="781"/>
      <c r="AD34" s="781"/>
      <c r="AE34" s="782"/>
      <c r="AF34" s="783">
        <v>0</v>
      </c>
      <c r="AG34" s="784"/>
      <c r="AH34" s="784"/>
      <c r="AI34" s="784"/>
      <c r="AJ34" s="785"/>
      <c r="AK34" s="852">
        <v>53</v>
      </c>
      <c r="AL34" s="853"/>
      <c r="AM34" s="853"/>
      <c r="AN34" s="853"/>
      <c r="AO34" s="853"/>
      <c r="AP34" s="853">
        <v>431</v>
      </c>
      <c r="AQ34" s="853"/>
      <c r="AR34" s="853"/>
      <c r="AS34" s="853"/>
      <c r="AT34" s="853"/>
      <c r="AU34" s="853">
        <v>40</v>
      </c>
      <c r="AV34" s="853"/>
      <c r="AW34" s="853"/>
      <c r="AX34" s="853"/>
      <c r="AY34" s="853"/>
      <c r="AZ34" s="854"/>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400</v>
      </c>
      <c r="C35" s="778"/>
      <c r="D35" s="778"/>
      <c r="E35" s="778"/>
      <c r="F35" s="778"/>
      <c r="G35" s="778"/>
      <c r="H35" s="778"/>
      <c r="I35" s="778"/>
      <c r="J35" s="778"/>
      <c r="K35" s="778"/>
      <c r="L35" s="778"/>
      <c r="M35" s="778"/>
      <c r="N35" s="778"/>
      <c r="O35" s="778"/>
      <c r="P35" s="779"/>
      <c r="Q35" s="780">
        <v>2</v>
      </c>
      <c r="R35" s="781"/>
      <c r="S35" s="781"/>
      <c r="T35" s="781"/>
      <c r="U35" s="781"/>
      <c r="V35" s="781">
        <v>2</v>
      </c>
      <c r="W35" s="781"/>
      <c r="X35" s="781"/>
      <c r="Y35" s="781"/>
      <c r="Z35" s="781"/>
      <c r="AA35" s="781">
        <v>0</v>
      </c>
      <c r="AB35" s="781"/>
      <c r="AC35" s="781"/>
      <c r="AD35" s="781"/>
      <c r="AE35" s="782"/>
      <c r="AF35" s="783">
        <v>0</v>
      </c>
      <c r="AG35" s="784"/>
      <c r="AH35" s="784"/>
      <c r="AI35" s="784"/>
      <c r="AJ35" s="785"/>
      <c r="AK35" s="852">
        <v>1</v>
      </c>
      <c r="AL35" s="853"/>
      <c r="AM35" s="853"/>
      <c r="AN35" s="853"/>
      <c r="AO35" s="853"/>
      <c r="AP35" s="853">
        <v>10</v>
      </c>
      <c r="AQ35" s="853"/>
      <c r="AR35" s="853"/>
      <c r="AS35" s="853"/>
      <c r="AT35" s="853"/>
      <c r="AU35" s="853">
        <v>1</v>
      </c>
      <c r="AV35" s="853"/>
      <c r="AW35" s="853"/>
      <c r="AX35" s="853"/>
      <c r="AY35" s="853"/>
      <c r="AZ35" s="854"/>
      <c r="BA35" s="854"/>
      <c r="BB35" s="854"/>
      <c r="BC35" s="854"/>
      <c r="BD35" s="854"/>
      <c r="BE35" s="850" t="s">
        <v>397</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401</v>
      </c>
      <c r="C36" s="778"/>
      <c r="D36" s="778"/>
      <c r="E36" s="778"/>
      <c r="F36" s="778"/>
      <c r="G36" s="778"/>
      <c r="H36" s="778"/>
      <c r="I36" s="778"/>
      <c r="J36" s="778"/>
      <c r="K36" s="778"/>
      <c r="L36" s="778"/>
      <c r="M36" s="778"/>
      <c r="N36" s="778"/>
      <c r="O36" s="778"/>
      <c r="P36" s="779"/>
      <c r="Q36" s="780">
        <v>5</v>
      </c>
      <c r="R36" s="781"/>
      <c r="S36" s="781"/>
      <c r="T36" s="781"/>
      <c r="U36" s="781"/>
      <c r="V36" s="781">
        <v>5</v>
      </c>
      <c r="W36" s="781"/>
      <c r="X36" s="781"/>
      <c r="Y36" s="781"/>
      <c r="Z36" s="781"/>
      <c r="AA36" s="781">
        <v>0</v>
      </c>
      <c r="AB36" s="781"/>
      <c r="AC36" s="781"/>
      <c r="AD36" s="781"/>
      <c r="AE36" s="782"/>
      <c r="AF36" s="783">
        <v>0</v>
      </c>
      <c r="AG36" s="784"/>
      <c r="AH36" s="784"/>
      <c r="AI36" s="784"/>
      <c r="AJ36" s="785"/>
      <c r="AK36" s="852">
        <v>5</v>
      </c>
      <c r="AL36" s="853"/>
      <c r="AM36" s="853"/>
      <c r="AN36" s="853"/>
      <c r="AO36" s="853"/>
      <c r="AP36" s="853">
        <v>17</v>
      </c>
      <c r="AQ36" s="853"/>
      <c r="AR36" s="853"/>
      <c r="AS36" s="853"/>
      <c r="AT36" s="853"/>
      <c r="AU36" s="853">
        <v>3</v>
      </c>
      <c r="AV36" s="853"/>
      <c r="AW36" s="853"/>
      <c r="AX36" s="853"/>
      <c r="AY36" s="853"/>
      <c r="AZ36" s="854"/>
      <c r="BA36" s="854"/>
      <c r="BB36" s="854"/>
      <c r="BC36" s="854"/>
      <c r="BD36" s="854"/>
      <c r="BE36" s="850" t="s">
        <v>397</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402</v>
      </c>
      <c r="C37" s="778"/>
      <c r="D37" s="778"/>
      <c r="E37" s="778"/>
      <c r="F37" s="778"/>
      <c r="G37" s="778"/>
      <c r="H37" s="778"/>
      <c r="I37" s="778"/>
      <c r="J37" s="778"/>
      <c r="K37" s="778"/>
      <c r="L37" s="778"/>
      <c r="M37" s="778"/>
      <c r="N37" s="778"/>
      <c r="O37" s="778"/>
      <c r="P37" s="779"/>
      <c r="Q37" s="780">
        <v>3</v>
      </c>
      <c r="R37" s="781"/>
      <c r="S37" s="781"/>
      <c r="T37" s="781"/>
      <c r="U37" s="781"/>
      <c r="V37" s="781">
        <v>3</v>
      </c>
      <c r="W37" s="781"/>
      <c r="X37" s="781"/>
      <c r="Y37" s="781"/>
      <c r="Z37" s="781"/>
      <c r="AA37" s="781">
        <v>0</v>
      </c>
      <c r="AB37" s="781"/>
      <c r="AC37" s="781"/>
      <c r="AD37" s="781"/>
      <c r="AE37" s="782"/>
      <c r="AF37" s="783">
        <v>0</v>
      </c>
      <c r="AG37" s="784"/>
      <c r="AH37" s="784"/>
      <c r="AI37" s="784"/>
      <c r="AJ37" s="785"/>
      <c r="AK37" s="852">
        <v>1</v>
      </c>
      <c r="AL37" s="853"/>
      <c r="AM37" s="853"/>
      <c r="AN37" s="853"/>
      <c r="AO37" s="853"/>
      <c r="AP37" s="853">
        <v>0</v>
      </c>
      <c r="AQ37" s="853"/>
      <c r="AR37" s="853"/>
      <c r="AS37" s="853"/>
      <c r="AT37" s="853"/>
      <c r="AU37" s="853">
        <v>0</v>
      </c>
      <c r="AV37" s="853"/>
      <c r="AW37" s="853"/>
      <c r="AX37" s="853"/>
      <c r="AY37" s="853"/>
      <c r="AZ37" s="854"/>
      <c r="BA37" s="854"/>
      <c r="BB37" s="854"/>
      <c r="BC37" s="854"/>
      <c r="BD37" s="854"/>
      <c r="BE37" s="850" t="s">
        <v>397</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403</v>
      </c>
      <c r="C38" s="778"/>
      <c r="D38" s="778"/>
      <c r="E38" s="778"/>
      <c r="F38" s="778"/>
      <c r="G38" s="778"/>
      <c r="H38" s="778"/>
      <c r="I38" s="778"/>
      <c r="J38" s="778"/>
      <c r="K38" s="778"/>
      <c r="L38" s="778"/>
      <c r="M38" s="778"/>
      <c r="N38" s="778"/>
      <c r="O38" s="778"/>
      <c r="P38" s="779"/>
      <c r="Q38" s="780">
        <v>0</v>
      </c>
      <c r="R38" s="781"/>
      <c r="S38" s="781"/>
      <c r="T38" s="781"/>
      <c r="U38" s="781"/>
      <c r="V38" s="781">
        <v>0</v>
      </c>
      <c r="W38" s="781"/>
      <c r="X38" s="781"/>
      <c r="Y38" s="781"/>
      <c r="Z38" s="781"/>
      <c r="AA38" s="781">
        <v>0</v>
      </c>
      <c r="AB38" s="781"/>
      <c r="AC38" s="781"/>
      <c r="AD38" s="781"/>
      <c r="AE38" s="782"/>
      <c r="AF38" s="783">
        <v>10</v>
      </c>
      <c r="AG38" s="784"/>
      <c r="AH38" s="784"/>
      <c r="AI38" s="784"/>
      <c r="AJ38" s="785"/>
      <c r="AK38" s="852">
        <v>0</v>
      </c>
      <c r="AL38" s="853"/>
      <c r="AM38" s="853"/>
      <c r="AN38" s="853"/>
      <c r="AO38" s="853"/>
      <c r="AP38" s="853">
        <v>0</v>
      </c>
      <c r="AQ38" s="853"/>
      <c r="AR38" s="853"/>
      <c r="AS38" s="853"/>
      <c r="AT38" s="853"/>
      <c r="AU38" s="853">
        <v>0</v>
      </c>
      <c r="AV38" s="853"/>
      <c r="AW38" s="853"/>
      <c r="AX38" s="853"/>
      <c r="AY38" s="853"/>
      <c r="AZ38" s="854"/>
      <c r="BA38" s="854"/>
      <c r="BB38" s="854"/>
      <c r="BC38" s="854"/>
      <c r="BD38" s="854"/>
      <c r="BE38" s="850" t="s">
        <v>397</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380</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80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121</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384</v>
      </c>
      <c r="R66" s="740"/>
      <c r="S66" s="740"/>
      <c r="T66" s="740"/>
      <c r="U66" s="741"/>
      <c r="V66" s="739" t="s">
        <v>385</v>
      </c>
      <c r="W66" s="740"/>
      <c r="X66" s="740"/>
      <c r="Y66" s="740"/>
      <c r="Z66" s="741"/>
      <c r="AA66" s="739" t="s">
        <v>386</v>
      </c>
      <c r="AB66" s="740"/>
      <c r="AC66" s="740"/>
      <c r="AD66" s="740"/>
      <c r="AE66" s="741"/>
      <c r="AF66" s="874" t="s">
        <v>408</v>
      </c>
      <c r="AG66" s="835"/>
      <c r="AH66" s="835"/>
      <c r="AI66" s="835"/>
      <c r="AJ66" s="875"/>
      <c r="AK66" s="739" t="s">
        <v>388</v>
      </c>
      <c r="AL66" s="763"/>
      <c r="AM66" s="763"/>
      <c r="AN66" s="763"/>
      <c r="AO66" s="764"/>
      <c r="AP66" s="739" t="s">
        <v>389</v>
      </c>
      <c r="AQ66" s="740"/>
      <c r="AR66" s="740"/>
      <c r="AS66" s="740"/>
      <c r="AT66" s="741"/>
      <c r="AU66" s="739" t="s">
        <v>409</v>
      </c>
      <c r="AV66" s="740"/>
      <c r="AW66" s="740"/>
      <c r="AX66" s="740"/>
      <c r="AY66" s="741"/>
      <c r="AZ66" s="739" t="s">
        <v>368</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556</v>
      </c>
      <c r="C68" s="892"/>
      <c r="D68" s="892"/>
      <c r="E68" s="892"/>
      <c r="F68" s="892"/>
      <c r="G68" s="892"/>
      <c r="H68" s="892"/>
      <c r="I68" s="892"/>
      <c r="J68" s="892"/>
      <c r="K68" s="892"/>
      <c r="L68" s="892"/>
      <c r="M68" s="892"/>
      <c r="N68" s="892"/>
      <c r="O68" s="892"/>
      <c r="P68" s="893"/>
      <c r="Q68" s="894">
        <v>5506</v>
      </c>
      <c r="R68" s="888"/>
      <c r="S68" s="888"/>
      <c r="T68" s="888"/>
      <c r="U68" s="888"/>
      <c r="V68" s="888">
        <v>5410</v>
      </c>
      <c r="W68" s="888"/>
      <c r="X68" s="888"/>
      <c r="Y68" s="888"/>
      <c r="Z68" s="888"/>
      <c r="AA68" s="888">
        <v>96</v>
      </c>
      <c r="AB68" s="888"/>
      <c r="AC68" s="888"/>
      <c r="AD68" s="888"/>
      <c r="AE68" s="888"/>
      <c r="AF68" s="888">
        <v>90</v>
      </c>
      <c r="AG68" s="888"/>
      <c r="AH68" s="888"/>
      <c r="AI68" s="888"/>
      <c r="AJ68" s="888"/>
      <c r="AK68" s="888">
        <v>366</v>
      </c>
      <c r="AL68" s="888"/>
      <c r="AM68" s="888"/>
      <c r="AN68" s="888"/>
      <c r="AO68" s="888"/>
      <c r="AP68" s="888">
        <v>655</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557</v>
      </c>
      <c r="C69" s="896"/>
      <c r="D69" s="896"/>
      <c r="E69" s="896"/>
      <c r="F69" s="896"/>
      <c r="G69" s="896"/>
      <c r="H69" s="896"/>
      <c r="I69" s="896"/>
      <c r="J69" s="896"/>
      <c r="K69" s="896"/>
      <c r="L69" s="896"/>
      <c r="M69" s="896"/>
      <c r="N69" s="896"/>
      <c r="O69" s="896"/>
      <c r="P69" s="897"/>
      <c r="Q69" s="898">
        <v>645</v>
      </c>
      <c r="R69" s="853"/>
      <c r="S69" s="853"/>
      <c r="T69" s="853"/>
      <c r="U69" s="853"/>
      <c r="V69" s="853">
        <v>482</v>
      </c>
      <c r="W69" s="853"/>
      <c r="X69" s="853"/>
      <c r="Y69" s="853"/>
      <c r="Z69" s="853"/>
      <c r="AA69" s="853">
        <v>163</v>
      </c>
      <c r="AB69" s="853"/>
      <c r="AC69" s="853"/>
      <c r="AD69" s="853"/>
      <c r="AE69" s="853"/>
      <c r="AF69" s="853">
        <v>925</v>
      </c>
      <c r="AG69" s="853"/>
      <c r="AH69" s="853"/>
      <c r="AI69" s="853"/>
      <c r="AJ69" s="853"/>
      <c r="AK69" s="853">
        <v>0</v>
      </c>
      <c r="AL69" s="853"/>
      <c r="AM69" s="853"/>
      <c r="AN69" s="853"/>
      <c r="AO69" s="853"/>
      <c r="AP69" s="853">
        <v>98</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558</v>
      </c>
      <c r="C70" s="896"/>
      <c r="D70" s="896"/>
      <c r="E70" s="896"/>
      <c r="F70" s="896"/>
      <c r="G70" s="896"/>
      <c r="H70" s="896"/>
      <c r="I70" s="896"/>
      <c r="J70" s="896"/>
      <c r="K70" s="896"/>
      <c r="L70" s="896"/>
      <c r="M70" s="896"/>
      <c r="N70" s="896"/>
      <c r="O70" s="896"/>
      <c r="P70" s="897"/>
      <c r="Q70" s="898">
        <v>867</v>
      </c>
      <c r="R70" s="853"/>
      <c r="S70" s="853"/>
      <c r="T70" s="853"/>
      <c r="U70" s="853"/>
      <c r="V70" s="853">
        <v>814</v>
      </c>
      <c r="W70" s="853"/>
      <c r="X70" s="853"/>
      <c r="Y70" s="853"/>
      <c r="Z70" s="853"/>
      <c r="AA70" s="853">
        <v>53</v>
      </c>
      <c r="AB70" s="853"/>
      <c r="AC70" s="853"/>
      <c r="AD70" s="853"/>
      <c r="AE70" s="853"/>
      <c r="AF70" s="853">
        <v>53</v>
      </c>
      <c r="AG70" s="853"/>
      <c r="AH70" s="853"/>
      <c r="AI70" s="853"/>
      <c r="AJ70" s="853"/>
      <c r="AK70" s="853">
        <v>0</v>
      </c>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559</v>
      </c>
      <c r="C71" s="896"/>
      <c r="D71" s="896"/>
      <c r="E71" s="896"/>
      <c r="F71" s="896"/>
      <c r="G71" s="896"/>
      <c r="H71" s="896"/>
      <c r="I71" s="896"/>
      <c r="J71" s="896"/>
      <c r="K71" s="896"/>
      <c r="L71" s="896"/>
      <c r="M71" s="896"/>
      <c r="N71" s="896"/>
      <c r="O71" s="896"/>
      <c r="P71" s="897"/>
      <c r="Q71" s="898">
        <v>250285</v>
      </c>
      <c r="R71" s="853"/>
      <c r="S71" s="853"/>
      <c r="T71" s="853"/>
      <c r="U71" s="853"/>
      <c r="V71" s="853">
        <v>238827</v>
      </c>
      <c r="W71" s="853"/>
      <c r="X71" s="853"/>
      <c r="Y71" s="853"/>
      <c r="Z71" s="853"/>
      <c r="AA71" s="853">
        <v>11458</v>
      </c>
      <c r="AB71" s="853"/>
      <c r="AC71" s="853"/>
      <c r="AD71" s="853"/>
      <c r="AE71" s="853"/>
      <c r="AF71" s="853">
        <v>11458</v>
      </c>
      <c r="AG71" s="853"/>
      <c r="AH71" s="853"/>
      <c r="AI71" s="853"/>
      <c r="AJ71" s="853"/>
      <c r="AK71" s="853">
        <v>608</v>
      </c>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560</v>
      </c>
      <c r="C72" s="896"/>
      <c r="D72" s="896"/>
      <c r="E72" s="896"/>
      <c r="F72" s="896"/>
      <c r="G72" s="896"/>
      <c r="H72" s="896"/>
      <c r="I72" s="896"/>
      <c r="J72" s="896"/>
      <c r="K72" s="896"/>
      <c r="L72" s="896"/>
      <c r="M72" s="896"/>
      <c r="N72" s="896"/>
      <c r="O72" s="896"/>
      <c r="P72" s="897"/>
      <c r="Q72" s="898">
        <v>10004</v>
      </c>
      <c r="R72" s="853"/>
      <c r="S72" s="853"/>
      <c r="T72" s="853"/>
      <c r="U72" s="853"/>
      <c r="V72" s="853">
        <v>9478</v>
      </c>
      <c r="W72" s="853"/>
      <c r="X72" s="853"/>
      <c r="Y72" s="853"/>
      <c r="Z72" s="853"/>
      <c r="AA72" s="853">
        <v>526</v>
      </c>
      <c r="AB72" s="853"/>
      <c r="AC72" s="853"/>
      <c r="AD72" s="853"/>
      <c r="AE72" s="853"/>
      <c r="AF72" s="853"/>
      <c r="AG72" s="853"/>
      <c r="AH72" s="853"/>
      <c r="AI72" s="853"/>
      <c r="AJ72" s="853"/>
      <c r="AK72" s="853">
        <v>15</v>
      </c>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561</v>
      </c>
      <c r="C73" s="896"/>
      <c r="D73" s="896"/>
      <c r="E73" s="896"/>
      <c r="F73" s="896"/>
      <c r="G73" s="896"/>
      <c r="H73" s="896"/>
      <c r="I73" s="896"/>
      <c r="J73" s="896"/>
      <c r="K73" s="896"/>
      <c r="L73" s="896"/>
      <c r="M73" s="896"/>
      <c r="N73" s="896"/>
      <c r="O73" s="896"/>
      <c r="P73" s="897"/>
      <c r="Q73" s="898">
        <v>1564</v>
      </c>
      <c r="R73" s="853"/>
      <c r="S73" s="853"/>
      <c r="T73" s="853"/>
      <c r="U73" s="853"/>
      <c r="V73" s="853">
        <v>1563</v>
      </c>
      <c r="W73" s="853"/>
      <c r="X73" s="853"/>
      <c r="Y73" s="853"/>
      <c r="Z73" s="853"/>
      <c r="AA73" s="853">
        <v>1</v>
      </c>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562</v>
      </c>
      <c r="C74" s="896"/>
      <c r="D74" s="896"/>
      <c r="E74" s="896"/>
      <c r="F74" s="896"/>
      <c r="G74" s="896"/>
      <c r="H74" s="896"/>
      <c r="I74" s="896"/>
      <c r="J74" s="896"/>
      <c r="K74" s="896"/>
      <c r="L74" s="896"/>
      <c r="M74" s="896"/>
      <c r="N74" s="896"/>
      <c r="O74" s="896"/>
      <c r="P74" s="897"/>
      <c r="Q74" s="898">
        <v>1</v>
      </c>
      <c r="R74" s="853"/>
      <c r="S74" s="853"/>
      <c r="T74" s="853"/>
      <c r="U74" s="853"/>
      <c r="V74" s="853">
        <v>0</v>
      </c>
      <c r="W74" s="853"/>
      <c r="X74" s="853"/>
      <c r="Y74" s="853"/>
      <c r="Z74" s="853"/>
      <c r="AA74" s="853">
        <v>1</v>
      </c>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563</v>
      </c>
      <c r="C75" s="896"/>
      <c r="D75" s="896"/>
      <c r="E75" s="896"/>
      <c r="F75" s="896"/>
      <c r="G75" s="896"/>
      <c r="H75" s="896"/>
      <c r="I75" s="896"/>
      <c r="J75" s="896"/>
      <c r="K75" s="896"/>
      <c r="L75" s="896"/>
      <c r="M75" s="896"/>
      <c r="N75" s="896"/>
      <c r="O75" s="896"/>
      <c r="P75" s="897"/>
      <c r="Q75" s="901">
        <v>41</v>
      </c>
      <c r="R75" s="902"/>
      <c r="S75" s="902"/>
      <c r="T75" s="902"/>
      <c r="U75" s="852"/>
      <c r="V75" s="903">
        <v>35</v>
      </c>
      <c r="W75" s="902"/>
      <c r="X75" s="902"/>
      <c r="Y75" s="902"/>
      <c r="Z75" s="852"/>
      <c r="AA75" s="903">
        <v>6</v>
      </c>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564</v>
      </c>
      <c r="C76" s="896"/>
      <c r="D76" s="896"/>
      <c r="E76" s="896"/>
      <c r="F76" s="896"/>
      <c r="G76" s="896"/>
      <c r="H76" s="896"/>
      <c r="I76" s="896"/>
      <c r="J76" s="896"/>
      <c r="K76" s="896"/>
      <c r="L76" s="896"/>
      <c r="M76" s="896"/>
      <c r="N76" s="896"/>
      <c r="O76" s="896"/>
      <c r="P76" s="897"/>
      <c r="Q76" s="901">
        <v>42</v>
      </c>
      <c r="R76" s="902"/>
      <c r="S76" s="902"/>
      <c r="T76" s="902"/>
      <c r="U76" s="852"/>
      <c r="V76" s="903">
        <v>39</v>
      </c>
      <c r="W76" s="902"/>
      <c r="X76" s="902"/>
      <c r="Y76" s="902"/>
      <c r="Z76" s="852"/>
      <c r="AA76" s="903">
        <v>3</v>
      </c>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380</v>
      </c>
      <c r="B88" s="812" t="s">
        <v>410</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12" t="s">
        <v>411</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412</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413</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416</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417</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418</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419</v>
      </c>
      <c r="AB109" s="917"/>
      <c r="AC109" s="917"/>
      <c r="AD109" s="917"/>
      <c r="AE109" s="918"/>
      <c r="AF109" s="916" t="s">
        <v>299</v>
      </c>
      <c r="AG109" s="917"/>
      <c r="AH109" s="917"/>
      <c r="AI109" s="917"/>
      <c r="AJ109" s="918"/>
      <c r="AK109" s="916" t="s">
        <v>298</v>
      </c>
      <c r="AL109" s="917"/>
      <c r="AM109" s="917"/>
      <c r="AN109" s="917"/>
      <c r="AO109" s="918"/>
      <c r="AP109" s="916" t="s">
        <v>420</v>
      </c>
      <c r="AQ109" s="917"/>
      <c r="AR109" s="917"/>
      <c r="AS109" s="917"/>
      <c r="AT109" s="919"/>
      <c r="AU109" s="936" t="s">
        <v>418</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419</v>
      </c>
      <c r="BR109" s="917"/>
      <c r="BS109" s="917"/>
      <c r="BT109" s="917"/>
      <c r="BU109" s="918"/>
      <c r="BV109" s="916" t="s">
        <v>299</v>
      </c>
      <c r="BW109" s="917"/>
      <c r="BX109" s="917"/>
      <c r="BY109" s="917"/>
      <c r="BZ109" s="918"/>
      <c r="CA109" s="916" t="s">
        <v>298</v>
      </c>
      <c r="CB109" s="917"/>
      <c r="CC109" s="917"/>
      <c r="CD109" s="917"/>
      <c r="CE109" s="918"/>
      <c r="CF109" s="937" t="s">
        <v>420</v>
      </c>
      <c r="CG109" s="937"/>
      <c r="CH109" s="937"/>
      <c r="CI109" s="937"/>
      <c r="CJ109" s="937"/>
      <c r="CK109" s="916" t="s">
        <v>421</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419</v>
      </c>
      <c r="DH109" s="917"/>
      <c r="DI109" s="917"/>
      <c r="DJ109" s="917"/>
      <c r="DK109" s="918"/>
      <c r="DL109" s="916" t="s">
        <v>299</v>
      </c>
      <c r="DM109" s="917"/>
      <c r="DN109" s="917"/>
      <c r="DO109" s="917"/>
      <c r="DP109" s="918"/>
      <c r="DQ109" s="916" t="s">
        <v>298</v>
      </c>
      <c r="DR109" s="917"/>
      <c r="DS109" s="917"/>
      <c r="DT109" s="917"/>
      <c r="DU109" s="918"/>
      <c r="DV109" s="916" t="s">
        <v>420</v>
      </c>
      <c r="DW109" s="917"/>
      <c r="DX109" s="917"/>
      <c r="DY109" s="917"/>
      <c r="DZ109" s="919"/>
    </row>
    <row r="110" spans="1:131" s="226" customFormat="1" ht="26.25" customHeight="1">
      <c r="A110" s="920" t="s">
        <v>422</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389570</v>
      </c>
      <c r="AB110" s="924"/>
      <c r="AC110" s="924"/>
      <c r="AD110" s="924"/>
      <c r="AE110" s="925"/>
      <c r="AF110" s="926">
        <v>397866</v>
      </c>
      <c r="AG110" s="924"/>
      <c r="AH110" s="924"/>
      <c r="AI110" s="924"/>
      <c r="AJ110" s="925"/>
      <c r="AK110" s="926">
        <v>405094</v>
      </c>
      <c r="AL110" s="924"/>
      <c r="AM110" s="924"/>
      <c r="AN110" s="924"/>
      <c r="AO110" s="925"/>
      <c r="AP110" s="927">
        <v>20.399999999999999</v>
      </c>
      <c r="AQ110" s="928"/>
      <c r="AR110" s="928"/>
      <c r="AS110" s="928"/>
      <c r="AT110" s="929"/>
      <c r="AU110" s="930" t="s">
        <v>67</v>
      </c>
      <c r="AV110" s="931"/>
      <c r="AW110" s="931"/>
      <c r="AX110" s="931"/>
      <c r="AY110" s="931"/>
      <c r="AZ110" s="972" t="s">
        <v>423</v>
      </c>
      <c r="BA110" s="921"/>
      <c r="BB110" s="921"/>
      <c r="BC110" s="921"/>
      <c r="BD110" s="921"/>
      <c r="BE110" s="921"/>
      <c r="BF110" s="921"/>
      <c r="BG110" s="921"/>
      <c r="BH110" s="921"/>
      <c r="BI110" s="921"/>
      <c r="BJ110" s="921"/>
      <c r="BK110" s="921"/>
      <c r="BL110" s="921"/>
      <c r="BM110" s="921"/>
      <c r="BN110" s="921"/>
      <c r="BO110" s="921"/>
      <c r="BP110" s="922"/>
      <c r="BQ110" s="958">
        <v>3128264</v>
      </c>
      <c r="BR110" s="959"/>
      <c r="BS110" s="959"/>
      <c r="BT110" s="959"/>
      <c r="BU110" s="959"/>
      <c r="BV110" s="959">
        <v>3081854</v>
      </c>
      <c r="BW110" s="959"/>
      <c r="BX110" s="959"/>
      <c r="BY110" s="959"/>
      <c r="BZ110" s="959"/>
      <c r="CA110" s="959">
        <v>3160330</v>
      </c>
      <c r="CB110" s="959"/>
      <c r="CC110" s="959"/>
      <c r="CD110" s="959"/>
      <c r="CE110" s="959"/>
      <c r="CF110" s="973">
        <v>159.4</v>
      </c>
      <c r="CG110" s="974"/>
      <c r="CH110" s="974"/>
      <c r="CI110" s="974"/>
      <c r="CJ110" s="974"/>
      <c r="CK110" s="975" t="s">
        <v>424</v>
      </c>
      <c r="CL110" s="976"/>
      <c r="CM110" s="955" t="s">
        <v>425</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426</v>
      </c>
      <c r="DH110" s="959"/>
      <c r="DI110" s="959"/>
      <c r="DJ110" s="959"/>
      <c r="DK110" s="959"/>
      <c r="DL110" s="959" t="s">
        <v>121</v>
      </c>
      <c r="DM110" s="959"/>
      <c r="DN110" s="959"/>
      <c r="DO110" s="959"/>
      <c r="DP110" s="959"/>
      <c r="DQ110" s="959" t="s">
        <v>121</v>
      </c>
      <c r="DR110" s="959"/>
      <c r="DS110" s="959"/>
      <c r="DT110" s="959"/>
      <c r="DU110" s="959"/>
      <c r="DV110" s="960" t="s">
        <v>426</v>
      </c>
      <c r="DW110" s="960"/>
      <c r="DX110" s="960"/>
      <c r="DY110" s="960"/>
      <c r="DZ110" s="961"/>
    </row>
    <row r="111" spans="1:131" s="226" customFormat="1" ht="26.25" customHeight="1">
      <c r="A111" s="962" t="s">
        <v>427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428</v>
      </c>
      <c r="AG111" s="966"/>
      <c r="AH111" s="966"/>
      <c r="AI111" s="966"/>
      <c r="AJ111" s="967"/>
      <c r="AK111" s="968" t="s">
        <v>426</v>
      </c>
      <c r="AL111" s="966"/>
      <c r="AM111" s="966"/>
      <c r="AN111" s="966"/>
      <c r="AO111" s="967"/>
      <c r="AP111" s="969" t="s">
        <v>428</v>
      </c>
      <c r="AQ111" s="970"/>
      <c r="AR111" s="970"/>
      <c r="AS111" s="970"/>
      <c r="AT111" s="971"/>
      <c r="AU111" s="932"/>
      <c r="AV111" s="933"/>
      <c r="AW111" s="933"/>
      <c r="AX111" s="933"/>
      <c r="AY111" s="933"/>
      <c r="AZ111" s="981" t="s">
        <v>429</v>
      </c>
      <c r="BA111" s="982"/>
      <c r="BB111" s="982"/>
      <c r="BC111" s="982"/>
      <c r="BD111" s="982"/>
      <c r="BE111" s="982"/>
      <c r="BF111" s="982"/>
      <c r="BG111" s="982"/>
      <c r="BH111" s="982"/>
      <c r="BI111" s="982"/>
      <c r="BJ111" s="982"/>
      <c r="BK111" s="982"/>
      <c r="BL111" s="982"/>
      <c r="BM111" s="982"/>
      <c r="BN111" s="982"/>
      <c r="BO111" s="982"/>
      <c r="BP111" s="983"/>
      <c r="BQ111" s="951">
        <v>36767</v>
      </c>
      <c r="BR111" s="952"/>
      <c r="BS111" s="952"/>
      <c r="BT111" s="952"/>
      <c r="BU111" s="952"/>
      <c r="BV111" s="952">
        <v>30363</v>
      </c>
      <c r="BW111" s="952"/>
      <c r="BX111" s="952"/>
      <c r="BY111" s="952"/>
      <c r="BZ111" s="952"/>
      <c r="CA111" s="952">
        <v>24888</v>
      </c>
      <c r="CB111" s="952"/>
      <c r="CC111" s="952"/>
      <c r="CD111" s="952"/>
      <c r="CE111" s="952"/>
      <c r="CF111" s="946">
        <v>1.3</v>
      </c>
      <c r="CG111" s="947"/>
      <c r="CH111" s="947"/>
      <c r="CI111" s="947"/>
      <c r="CJ111" s="947"/>
      <c r="CK111" s="977"/>
      <c r="CL111" s="978"/>
      <c r="CM111" s="948" t="s">
        <v>430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121</v>
      </c>
      <c r="DH111" s="952"/>
      <c r="DI111" s="952"/>
      <c r="DJ111" s="952"/>
      <c r="DK111" s="952"/>
      <c r="DL111" s="952" t="s">
        <v>121</v>
      </c>
      <c r="DM111" s="952"/>
      <c r="DN111" s="952"/>
      <c r="DO111" s="952"/>
      <c r="DP111" s="952"/>
      <c r="DQ111" s="952" t="s">
        <v>121</v>
      </c>
      <c r="DR111" s="952"/>
      <c r="DS111" s="952"/>
      <c r="DT111" s="952"/>
      <c r="DU111" s="952"/>
      <c r="DV111" s="953" t="s">
        <v>428</v>
      </c>
      <c r="DW111" s="953"/>
      <c r="DX111" s="953"/>
      <c r="DY111" s="953"/>
      <c r="DZ111" s="954"/>
    </row>
    <row r="112" spans="1:131" s="226" customFormat="1" ht="26.25" customHeight="1">
      <c r="A112" s="984" t="s">
        <v>431</v>
      </c>
      <c r="B112" s="985"/>
      <c r="C112" s="982" t="s">
        <v>432</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426</v>
      </c>
      <c r="AB112" s="991"/>
      <c r="AC112" s="991"/>
      <c r="AD112" s="991"/>
      <c r="AE112" s="992"/>
      <c r="AF112" s="993" t="s">
        <v>426</v>
      </c>
      <c r="AG112" s="991"/>
      <c r="AH112" s="991"/>
      <c r="AI112" s="991"/>
      <c r="AJ112" s="992"/>
      <c r="AK112" s="993" t="s">
        <v>121</v>
      </c>
      <c r="AL112" s="991"/>
      <c r="AM112" s="991"/>
      <c r="AN112" s="991"/>
      <c r="AO112" s="992"/>
      <c r="AP112" s="994" t="s">
        <v>121</v>
      </c>
      <c r="AQ112" s="995"/>
      <c r="AR112" s="995"/>
      <c r="AS112" s="995"/>
      <c r="AT112" s="996"/>
      <c r="AU112" s="932"/>
      <c r="AV112" s="933"/>
      <c r="AW112" s="933"/>
      <c r="AX112" s="933"/>
      <c r="AY112" s="933"/>
      <c r="AZ112" s="981" t="s">
        <v>433</v>
      </c>
      <c r="BA112" s="982"/>
      <c r="BB112" s="982"/>
      <c r="BC112" s="982"/>
      <c r="BD112" s="982"/>
      <c r="BE112" s="982"/>
      <c r="BF112" s="982"/>
      <c r="BG112" s="982"/>
      <c r="BH112" s="982"/>
      <c r="BI112" s="982"/>
      <c r="BJ112" s="982"/>
      <c r="BK112" s="982"/>
      <c r="BL112" s="982"/>
      <c r="BM112" s="982"/>
      <c r="BN112" s="982"/>
      <c r="BO112" s="982"/>
      <c r="BP112" s="983"/>
      <c r="BQ112" s="951">
        <v>1358301</v>
      </c>
      <c r="BR112" s="952"/>
      <c r="BS112" s="952"/>
      <c r="BT112" s="952"/>
      <c r="BU112" s="952"/>
      <c r="BV112" s="952">
        <v>1250516</v>
      </c>
      <c r="BW112" s="952"/>
      <c r="BX112" s="952"/>
      <c r="BY112" s="952"/>
      <c r="BZ112" s="952"/>
      <c r="CA112" s="952">
        <v>1377121</v>
      </c>
      <c r="CB112" s="952"/>
      <c r="CC112" s="952"/>
      <c r="CD112" s="952"/>
      <c r="CE112" s="952"/>
      <c r="CF112" s="946">
        <v>69.5</v>
      </c>
      <c r="CG112" s="947"/>
      <c r="CH112" s="947"/>
      <c r="CI112" s="947"/>
      <c r="CJ112" s="947"/>
      <c r="CK112" s="977"/>
      <c r="CL112" s="978"/>
      <c r="CM112" s="948" t="s">
        <v>434</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426</v>
      </c>
      <c r="DH112" s="952"/>
      <c r="DI112" s="952"/>
      <c r="DJ112" s="952"/>
      <c r="DK112" s="952"/>
      <c r="DL112" s="952" t="s">
        <v>428</v>
      </c>
      <c r="DM112" s="952"/>
      <c r="DN112" s="952"/>
      <c r="DO112" s="952"/>
      <c r="DP112" s="952"/>
      <c r="DQ112" s="952" t="s">
        <v>121</v>
      </c>
      <c r="DR112" s="952"/>
      <c r="DS112" s="952"/>
      <c r="DT112" s="952"/>
      <c r="DU112" s="952"/>
      <c r="DV112" s="953" t="s">
        <v>428</v>
      </c>
      <c r="DW112" s="953"/>
      <c r="DX112" s="953"/>
      <c r="DY112" s="953"/>
      <c r="DZ112" s="954"/>
    </row>
    <row r="113" spans="1:130" s="226" customFormat="1" ht="26.25" customHeight="1">
      <c r="A113" s="986"/>
      <c r="B113" s="987"/>
      <c r="C113" s="982" t="s">
        <v>435</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136767</v>
      </c>
      <c r="AB113" s="966"/>
      <c r="AC113" s="966"/>
      <c r="AD113" s="966"/>
      <c r="AE113" s="967"/>
      <c r="AF113" s="968">
        <v>137610</v>
      </c>
      <c r="AG113" s="966"/>
      <c r="AH113" s="966"/>
      <c r="AI113" s="966"/>
      <c r="AJ113" s="967"/>
      <c r="AK113" s="968">
        <v>141436</v>
      </c>
      <c r="AL113" s="966"/>
      <c r="AM113" s="966"/>
      <c r="AN113" s="966"/>
      <c r="AO113" s="967"/>
      <c r="AP113" s="969">
        <v>7.1</v>
      </c>
      <c r="AQ113" s="970"/>
      <c r="AR113" s="970"/>
      <c r="AS113" s="970"/>
      <c r="AT113" s="971"/>
      <c r="AU113" s="932"/>
      <c r="AV113" s="933"/>
      <c r="AW113" s="933"/>
      <c r="AX113" s="933"/>
      <c r="AY113" s="933"/>
      <c r="AZ113" s="981" t="s">
        <v>436</v>
      </c>
      <c r="BA113" s="982"/>
      <c r="BB113" s="982"/>
      <c r="BC113" s="982"/>
      <c r="BD113" s="982"/>
      <c r="BE113" s="982"/>
      <c r="BF113" s="982"/>
      <c r="BG113" s="982"/>
      <c r="BH113" s="982"/>
      <c r="BI113" s="982"/>
      <c r="BJ113" s="982"/>
      <c r="BK113" s="982"/>
      <c r="BL113" s="982"/>
      <c r="BM113" s="982"/>
      <c r="BN113" s="982"/>
      <c r="BO113" s="982"/>
      <c r="BP113" s="983"/>
      <c r="BQ113" s="951">
        <v>5657</v>
      </c>
      <c r="BR113" s="952"/>
      <c r="BS113" s="952"/>
      <c r="BT113" s="952"/>
      <c r="BU113" s="952"/>
      <c r="BV113" s="952">
        <v>8004</v>
      </c>
      <c r="BW113" s="952"/>
      <c r="BX113" s="952"/>
      <c r="BY113" s="952"/>
      <c r="BZ113" s="952"/>
      <c r="CA113" s="952">
        <v>7082</v>
      </c>
      <c r="CB113" s="952"/>
      <c r="CC113" s="952"/>
      <c r="CD113" s="952"/>
      <c r="CE113" s="952"/>
      <c r="CF113" s="946">
        <v>0.4</v>
      </c>
      <c r="CG113" s="947"/>
      <c r="CH113" s="947"/>
      <c r="CI113" s="947"/>
      <c r="CJ113" s="947"/>
      <c r="CK113" s="977"/>
      <c r="CL113" s="978"/>
      <c r="CM113" s="948" t="s">
        <v>437</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121</v>
      </c>
      <c r="DH113" s="991"/>
      <c r="DI113" s="991"/>
      <c r="DJ113" s="991"/>
      <c r="DK113" s="992"/>
      <c r="DL113" s="993" t="s">
        <v>426</v>
      </c>
      <c r="DM113" s="991"/>
      <c r="DN113" s="991"/>
      <c r="DO113" s="991"/>
      <c r="DP113" s="992"/>
      <c r="DQ113" s="993" t="s">
        <v>426</v>
      </c>
      <c r="DR113" s="991"/>
      <c r="DS113" s="991"/>
      <c r="DT113" s="991"/>
      <c r="DU113" s="992"/>
      <c r="DV113" s="994" t="s">
        <v>426</v>
      </c>
      <c r="DW113" s="995"/>
      <c r="DX113" s="995"/>
      <c r="DY113" s="995"/>
      <c r="DZ113" s="996"/>
    </row>
    <row r="114" spans="1:130" s="226" customFormat="1" ht="26.25" customHeight="1">
      <c r="A114" s="986"/>
      <c r="B114" s="987"/>
      <c r="C114" s="982" t="s">
        <v>438</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3298</v>
      </c>
      <c r="AB114" s="991"/>
      <c r="AC114" s="991"/>
      <c r="AD114" s="991"/>
      <c r="AE114" s="992"/>
      <c r="AF114" s="993">
        <v>2671</v>
      </c>
      <c r="AG114" s="991"/>
      <c r="AH114" s="991"/>
      <c r="AI114" s="991"/>
      <c r="AJ114" s="992"/>
      <c r="AK114" s="993">
        <v>1669</v>
      </c>
      <c r="AL114" s="991"/>
      <c r="AM114" s="991"/>
      <c r="AN114" s="991"/>
      <c r="AO114" s="992"/>
      <c r="AP114" s="994">
        <v>0.1</v>
      </c>
      <c r="AQ114" s="995"/>
      <c r="AR114" s="995"/>
      <c r="AS114" s="995"/>
      <c r="AT114" s="996"/>
      <c r="AU114" s="932"/>
      <c r="AV114" s="933"/>
      <c r="AW114" s="933"/>
      <c r="AX114" s="933"/>
      <c r="AY114" s="933"/>
      <c r="AZ114" s="981" t="s">
        <v>439</v>
      </c>
      <c r="BA114" s="982"/>
      <c r="BB114" s="982"/>
      <c r="BC114" s="982"/>
      <c r="BD114" s="982"/>
      <c r="BE114" s="982"/>
      <c r="BF114" s="982"/>
      <c r="BG114" s="982"/>
      <c r="BH114" s="982"/>
      <c r="BI114" s="982"/>
      <c r="BJ114" s="982"/>
      <c r="BK114" s="982"/>
      <c r="BL114" s="982"/>
      <c r="BM114" s="982"/>
      <c r="BN114" s="982"/>
      <c r="BO114" s="982"/>
      <c r="BP114" s="983"/>
      <c r="BQ114" s="951">
        <v>610703</v>
      </c>
      <c r="BR114" s="952"/>
      <c r="BS114" s="952"/>
      <c r="BT114" s="952"/>
      <c r="BU114" s="952"/>
      <c r="BV114" s="952">
        <v>588237</v>
      </c>
      <c r="BW114" s="952"/>
      <c r="BX114" s="952"/>
      <c r="BY114" s="952"/>
      <c r="BZ114" s="952"/>
      <c r="CA114" s="952">
        <v>547169</v>
      </c>
      <c r="CB114" s="952"/>
      <c r="CC114" s="952"/>
      <c r="CD114" s="952"/>
      <c r="CE114" s="952"/>
      <c r="CF114" s="946">
        <v>27.6</v>
      </c>
      <c r="CG114" s="947"/>
      <c r="CH114" s="947"/>
      <c r="CI114" s="947"/>
      <c r="CJ114" s="947"/>
      <c r="CK114" s="977"/>
      <c r="CL114" s="978"/>
      <c r="CM114" s="948" t="s">
        <v>440</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426</v>
      </c>
      <c r="DH114" s="991"/>
      <c r="DI114" s="991"/>
      <c r="DJ114" s="991"/>
      <c r="DK114" s="992"/>
      <c r="DL114" s="993" t="s">
        <v>428</v>
      </c>
      <c r="DM114" s="991"/>
      <c r="DN114" s="991"/>
      <c r="DO114" s="991"/>
      <c r="DP114" s="992"/>
      <c r="DQ114" s="993" t="s">
        <v>426</v>
      </c>
      <c r="DR114" s="991"/>
      <c r="DS114" s="991"/>
      <c r="DT114" s="991"/>
      <c r="DU114" s="992"/>
      <c r="DV114" s="994" t="s">
        <v>426</v>
      </c>
      <c r="DW114" s="995"/>
      <c r="DX114" s="995"/>
      <c r="DY114" s="995"/>
      <c r="DZ114" s="996"/>
    </row>
    <row r="115" spans="1:130" s="226" customFormat="1" ht="26.25" customHeight="1">
      <c r="A115" s="986"/>
      <c r="B115" s="987"/>
      <c r="C115" s="982" t="s">
        <v>441</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7233</v>
      </c>
      <c r="AB115" s="966"/>
      <c r="AC115" s="966"/>
      <c r="AD115" s="966"/>
      <c r="AE115" s="967"/>
      <c r="AF115" s="968">
        <v>6498</v>
      </c>
      <c r="AG115" s="966"/>
      <c r="AH115" s="966"/>
      <c r="AI115" s="966"/>
      <c r="AJ115" s="967"/>
      <c r="AK115" s="968">
        <v>5380</v>
      </c>
      <c r="AL115" s="966"/>
      <c r="AM115" s="966"/>
      <c r="AN115" s="966"/>
      <c r="AO115" s="967"/>
      <c r="AP115" s="969">
        <v>0.3</v>
      </c>
      <c r="AQ115" s="970"/>
      <c r="AR115" s="970"/>
      <c r="AS115" s="970"/>
      <c r="AT115" s="971"/>
      <c r="AU115" s="932"/>
      <c r="AV115" s="933"/>
      <c r="AW115" s="933"/>
      <c r="AX115" s="933"/>
      <c r="AY115" s="933"/>
      <c r="AZ115" s="981" t="s">
        <v>442</v>
      </c>
      <c r="BA115" s="982"/>
      <c r="BB115" s="982"/>
      <c r="BC115" s="982"/>
      <c r="BD115" s="982"/>
      <c r="BE115" s="982"/>
      <c r="BF115" s="982"/>
      <c r="BG115" s="982"/>
      <c r="BH115" s="982"/>
      <c r="BI115" s="982"/>
      <c r="BJ115" s="982"/>
      <c r="BK115" s="982"/>
      <c r="BL115" s="982"/>
      <c r="BM115" s="982"/>
      <c r="BN115" s="982"/>
      <c r="BO115" s="982"/>
      <c r="BP115" s="983"/>
      <c r="BQ115" s="951" t="s">
        <v>426</v>
      </c>
      <c r="BR115" s="952"/>
      <c r="BS115" s="952"/>
      <c r="BT115" s="952"/>
      <c r="BU115" s="952"/>
      <c r="BV115" s="952" t="s">
        <v>428</v>
      </c>
      <c r="BW115" s="952"/>
      <c r="BX115" s="952"/>
      <c r="BY115" s="952"/>
      <c r="BZ115" s="952"/>
      <c r="CA115" s="952" t="s">
        <v>428</v>
      </c>
      <c r="CB115" s="952"/>
      <c r="CC115" s="952"/>
      <c r="CD115" s="952"/>
      <c r="CE115" s="952"/>
      <c r="CF115" s="946" t="s">
        <v>121</v>
      </c>
      <c r="CG115" s="947"/>
      <c r="CH115" s="947"/>
      <c r="CI115" s="947"/>
      <c r="CJ115" s="947"/>
      <c r="CK115" s="977"/>
      <c r="CL115" s="978"/>
      <c r="CM115" s="981" t="s">
        <v>443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121</v>
      </c>
      <c r="DH115" s="991"/>
      <c r="DI115" s="991"/>
      <c r="DJ115" s="991"/>
      <c r="DK115" s="992"/>
      <c r="DL115" s="993" t="s">
        <v>121</v>
      </c>
      <c r="DM115" s="991"/>
      <c r="DN115" s="991"/>
      <c r="DO115" s="991"/>
      <c r="DP115" s="992"/>
      <c r="DQ115" s="993" t="s">
        <v>121</v>
      </c>
      <c r="DR115" s="991"/>
      <c r="DS115" s="991"/>
      <c r="DT115" s="991"/>
      <c r="DU115" s="992"/>
      <c r="DV115" s="994" t="s">
        <v>121</v>
      </c>
      <c r="DW115" s="995"/>
      <c r="DX115" s="995"/>
      <c r="DY115" s="995"/>
      <c r="DZ115" s="996"/>
    </row>
    <row r="116" spans="1:130" s="226" customFormat="1" ht="26.25" customHeight="1">
      <c r="A116" s="988"/>
      <c r="B116" s="989"/>
      <c r="C116" s="997" t="s">
        <v>444</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428</v>
      </c>
      <c r="AB116" s="991"/>
      <c r="AC116" s="991"/>
      <c r="AD116" s="991"/>
      <c r="AE116" s="992"/>
      <c r="AF116" s="993" t="s">
        <v>121</v>
      </c>
      <c r="AG116" s="991"/>
      <c r="AH116" s="991"/>
      <c r="AI116" s="991"/>
      <c r="AJ116" s="992"/>
      <c r="AK116" s="993" t="s">
        <v>121</v>
      </c>
      <c r="AL116" s="991"/>
      <c r="AM116" s="991"/>
      <c r="AN116" s="991"/>
      <c r="AO116" s="992"/>
      <c r="AP116" s="994" t="s">
        <v>121</v>
      </c>
      <c r="AQ116" s="995"/>
      <c r="AR116" s="995"/>
      <c r="AS116" s="995"/>
      <c r="AT116" s="996"/>
      <c r="AU116" s="932"/>
      <c r="AV116" s="933"/>
      <c r="AW116" s="933"/>
      <c r="AX116" s="933"/>
      <c r="AY116" s="933"/>
      <c r="AZ116" s="999" t="s">
        <v>445</v>
      </c>
      <c r="BA116" s="1000"/>
      <c r="BB116" s="1000"/>
      <c r="BC116" s="1000"/>
      <c r="BD116" s="1000"/>
      <c r="BE116" s="1000"/>
      <c r="BF116" s="1000"/>
      <c r="BG116" s="1000"/>
      <c r="BH116" s="1000"/>
      <c r="BI116" s="1000"/>
      <c r="BJ116" s="1000"/>
      <c r="BK116" s="1000"/>
      <c r="BL116" s="1000"/>
      <c r="BM116" s="1000"/>
      <c r="BN116" s="1000"/>
      <c r="BO116" s="1000"/>
      <c r="BP116" s="1001"/>
      <c r="BQ116" s="951" t="s">
        <v>121</v>
      </c>
      <c r="BR116" s="952"/>
      <c r="BS116" s="952"/>
      <c r="BT116" s="952"/>
      <c r="BU116" s="952"/>
      <c r="BV116" s="952" t="s">
        <v>121</v>
      </c>
      <c r="BW116" s="952"/>
      <c r="BX116" s="952"/>
      <c r="BY116" s="952"/>
      <c r="BZ116" s="952"/>
      <c r="CA116" s="952" t="s">
        <v>426</v>
      </c>
      <c r="CB116" s="952"/>
      <c r="CC116" s="952"/>
      <c r="CD116" s="952"/>
      <c r="CE116" s="952"/>
      <c r="CF116" s="946" t="s">
        <v>121</v>
      </c>
      <c r="CG116" s="947"/>
      <c r="CH116" s="947"/>
      <c r="CI116" s="947"/>
      <c r="CJ116" s="947"/>
      <c r="CK116" s="977"/>
      <c r="CL116" s="978"/>
      <c r="CM116" s="948" t="s">
        <v>446</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426</v>
      </c>
      <c r="DH116" s="991"/>
      <c r="DI116" s="991"/>
      <c r="DJ116" s="991"/>
      <c r="DK116" s="992"/>
      <c r="DL116" s="993" t="s">
        <v>428</v>
      </c>
      <c r="DM116" s="991"/>
      <c r="DN116" s="991"/>
      <c r="DO116" s="991"/>
      <c r="DP116" s="992"/>
      <c r="DQ116" s="993" t="s">
        <v>121</v>
      </c>
      <c r="DR116" s="991"/>
      <c r="DS116" s="991"/>
      <c r="DT116" s="991"/>
      <c r="DU116" s="992"/>
      <c r="DV116" s="994" t="s">
        <v>426</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447</v>
      </c>
      <c r="Z117" s="918"/>
      <c r="AA117" s="1008">
        <v>536868</v>
      </c>
      <c r="AB117" s="1009"/>
      <c r="AC117" s="1009"/>
      <c r="AD117" s="1009"/>
      <c r="AE117" s="1010"/>
      <c r="AF117" s="1011">
        <v>544645</v>
      </c>
      <c r="AG117" s="1009"/>
      <c r="AH117" s="1009"/>
      <c r="AI117" s="1009"/>
      <c r="AJ117" s="1010"/>
      <c r="AK117" s="1011">
        <v>553579</v>
      </c>
      <c r="AL117" s="1009"/>
      <c r="AM117" s="1009"/>
      <c r="AN117" s="1009"/>
      <c r="AO117" s="1010"/>
      <c r="AP117" s="1012"/>
      <c r="AQ117" s="1013"/>
      <c r="AR117" s="1013"/>
      <c r="AS117" s="1013"/>
      <c r="AT117" s="1014"/>
      <c r="AU117" s="932"/>
      <c r="AV117" s="933"/>
      <c r="AW117" s="933"/>
      <c r="AX117" s="933"/>
      <c r="AY117" s="933"/>
      <c r="AZ117" s="999" t="s">
        <v>448</v>
      </c>
      <c r="BA117" s="1000"/>
      <c r="BB117" s="1000"/>
      <c r="BC117" s="1000"/>
      <c r="BD117" s="1000"/>
      <c r="BE117" s="1000"/>
      <c r="BF117" s="1000"/>
      <c r="BG117" s="1000"/>
      <c r="BH117" s="1000"/>
      <c r="BI117" s="1000"/>
      <c r="BJ117" s="1000"/>
      <c r="BK117" s="1000"/>
      <c r="BL117" s="1000"/>
      <c r="BM117" s="1000"/>
      <c r="BN117" s="1000"/>
      <c r="BO117" s="1000"/>
      <c r="BP117" s="1001"/>
      <c r="BQ117" s="951" t="s">
        <v>121</v>
      </c>
      <c r="BR117" s="952"/>
      <c r="BS117" s="952"/>
      <c r="BT117" s="952"/>
      <c r="BU117" s="952"/>
      <c r="BV117" s="952" t="s">
        <v>428</v>
      </c>
      <c r="BW117" s="952"/>
      <c r="BX117" s="952"/>
      <c r="BY117" s="952"/>
      <c r="BZ117" s="952"/>
      <c r="CA117" s="952" t="s">
        <v>428</v>
      </c>
      <c r="CB117" s="952"/>
      <c r="CC117" s="952"/>
      <c r="CD117" s="952"/>
      <c r="CE117" s="952"/>
      <c r="CF117" s="946" t="s">
        <v>428</v>
      </c>
      <c r="CG117" s="947"/>
      <c r="CH117" s="947"/>
      <c r="CI117" s="947"/>
      <c r="CJ117" s="947"/>
      <c r="CK117" s="977"/>
      <c r="CL117" s="978"/>
      <c r="CM117" s="948" t="s">
        <v>449</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121</v>
      </c>
      <c r="DH117" s="991"/>
      <c r="DI117" s="991"/>
      <c r="DJ117" s="991"/>
      <c r="DK117" s="992"/>
      <c r="DL117" s="993" t="s">
        <v>428</v>
      </c>
      <c r="DM117" s="991"/>
      <c r="DN117" s="991"/>
      <c r="DO117" s="991"/>
      <c r="DP117" s="992"/>
      <c r="DQ117" s="993" t="s">
        <v>121</v>
      </c>
      <c r="DR117" s="991"/>
      <c r="DS117" s="991"/>
      <c r="DT117" s="991"/>
      <c r="DU117" s="992"/>
      <c r="DV117" s="994" t="s">
        <v>121</v>
      </c>
      <c r="DW117" s="995"/>
      <c r="DX117" s="995"/>
      <c r="DY117" s="995"/>
      <c r="DZ117" s="996"/>
    </row>
    <row r="118" spans="1:130" s="226" customFormat="1" ht="26.25" customHeight="1">
      <c r="A118" s="936" t="s">
        <v>421</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419</v>
      </c>
      <c r="AB118" s="917"/>
      <c r="AC118" s="917"/>
      <c r="AD118" s="917"/>
      <c r="AE118" s="918"/>
      <c r="AF118" s="916" t="s">
        <v>299</v>
      </c>
      <c r="AG118" s="917"/>
      <c r="AH118" s="917"/>
      <c r="AI118" s="917"/>
      <c r="AJ118" s="918"/>
      <c r="AK118" s="916" t="s">
        <v>298</v>
      </c>
      <c r="AL118" s="917"/>
      <c r="AM118" s="917"/>
      <c r="AN118" s="917"/>
      <c r="AO118" s="918"/>
      <c r="AP118" s="1003" t="s">
        <v>420</v>
      </c>
      <c r="AQ118" s="1004"/>
      <c r="AR118" s="1004"/>
      <c r="AS118" s="1004"/>
      <c r="AT118" s="1005"/>
      <c r="AU118" s="932"/>
      <c r="AV118" s="933"/>
      <c r="AW118" s="933"/>
      <c r="AX118" s="933"/>
      <c r="AY118" s="933"/>
      <c r="AZ118" s="1006" t="s">
        <v>450</v>
      </c>
      <c r="BA118" s="997"/>
      <c r="BB118" s="997"/>
      <c r="BC118" s="997"/>
      <c r="BD118" s="997"/>
      <c r="BE118" s="997"/>
      <c r="BF118" s="997"/>
      <c r="BG118" s="997"/>
      <c r="BH118" s="997"/>
      <c r="BI118" s="997"/>
      <c r="BJ118" s="997"/>
      <c r="BK118" s="997"/>
      <c r="BL118" s="997"/>
      <c r="BM118" s="997"/>
      <c r="BN118" s="997"/>
      <c r="BO118" s="997"/>
      <c r="BP118" s="998"/>
      <c r="BQ118" s="1029" t="s">
        <v>121</v>
      </c>
      <c r="BR118" s="1030"/>
      <c r="BS118" s="1030"/>
      <c r="BT118" s="1030"/>
      <c r="BU118" s="1030"/>
      <c r="BV118" s="1030" t="s">
        <v>121</v>
      </c>
      <c r="BW118" s="1030"/>
      <c r="BX118" s="1030"/>
      <c r="BY118" s="1030"/>
      <c r="BZ118" s="1030"/>
      <c r="CA118" s="1030" t="s">
        <v>121</v>
      </c>
      <c r="CB118" s="1030"/>
      <c r="CC118" s="1030"/>
      <c r="CD118" s="1030"/>
      <c r="CE118" s="1030"/>
      <c r="CF118" s="946" t="s">
        <v>121</v>
      </c>
      <c r="CG118" s="947"/>
      <c r="CH118" s="947"/>
      <c r="CI118" s="947"/>
      <c r="CJ118" s="947"/>
      <c r="CK118" s="977"/>
      <c r="CL118" s="978"/>
      <c r="CM118" s="948" t="s">
        <v>451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121</v>
      </c>
      <c r="DH118" s="991"/>
      <c r="DI118" s="991"/>
      <c r="DJ118" s="991"/>
      <c r="DK118" s="992"/>
      <c r="DL118" s="993" t="s">
        <v>121</v>
      </c>
      <c r="DM118" s="991"/>
      <c r="DN118" s="991"/>
      <c r="DO118" s="991"/>
      <c r="DP118" s="992"/>
      <c r="DQ118" s="993" t="s">
        <v>428</v>
      </c>
      <c r="DR118" s="991"/>
      <c r="DS118" s="991"/>
      <c r="DT118" s="991"/>
      <c r="DU118" s="992"/>
      <c r="DV118" s="994" t="s">
        <v>428</v>
      </c>
      <c r="DW118" s="995"/>
      <c r="DX118" s="995"/>
      <c r="DY118" s="995"/>
      <c r="DZ118" s="996"/>
    </row>
    <row r="119" spans="1:130" s="226" customFormat="1" ht="26.25" customHeight="1">
      <c r="A119" s="1090" t="s">
        <v>424</v>
      </c>
      <c r="B119" s="976"/>
      <c r="C119" s="955" t="s">
        <v>425</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121</v>
      </c>
      <c r="AB119" s="924"/>
      <c r="AC119" s="924"/>
      <c r="AD119" s="924"/>
      <c r="AE119" s="925"/>
      <c r="AF119" s="926" t="s">
        <v>121</v>
      </c>
      <c r="AG119" s="924"/>
      <c r="AH119" s="924"/>
      <c r="AI119" s="924"/>
      <c r="AJ119" s="925"/>
      <c r="AK119" s="926" t="s">
        <v>121</v>
      </c>
      <c r="AL119" s="924"/>
      <c r="AM119" s="924"/>
      <c r="AN119" s="924"/>
      <c r="AO119" s="925"/>
      <c r="AP119" s="927" t="s">
        <v>121</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452</v>
      </c>
      <c r="BP119" s="1038"/>
      <c r="BQ119" s="1029">
        <v>5139692</v>
      </c>
      <c r="BR119" s="1030"/>
      <c r="BS119" s="1030"/>
      <c r="BT119" s="1030"/>
      <c r="BU119" s="1030"/>
      <c r="BV119" s="1030">
        <v>4958974</v>
      </c>
      <c r="BW119" s="1030"/>
      <c r="BX119" s="1030"/>
      <c r="BY119" s="1030"/>
      <c r="BZ119" s="1030"/>
      <c r="CA119" s="1030">
        <v>5116590</v>
      </c>
      <c r="CB119" s="1030"/>
      <c r="CC119" s="1030"/>
      <c r="CD119" s="1030"/>
      <c r="CE119" s="1030"/>
      <c r="CF119" s="1031"/>
      <c r="CG119" s="1032"/>
      <c r="CH119" s="1032"/>
      <c r="CI119" s="1032"/>
      <c r="CJ119" s="1033"/>
      <c r="CK119" s="979"/>
      <c r="CL119" s="980"/>
      <c r="CM119" s="1034" t="s">
        <v>453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36767</v>
      </c>
      <c r="DH119" s="1016"/>
      <c r="DI119" s="1016"/>
      <c r="DJ119" s="1016"/>
      <c r="DK119" s="1017"/>
      <c r="DL119" s="1015">
        <v>30363</v>
      </c>
      <c r="DM119" s="1016"/>
      <c r="DN119" s="1016"/>
      <c r="DO119" s="1016"/>
      <c r="DP119" s="1017"/>
      <c r="DQ119" s="1015">
        <v>24888</v>
      </c>
      <c r="DR119" s="1016"/>
      <c r="DS119" s="1016"/>
      <c r="DT119" s="1016"/>
      <c r="DU119" s="1017"/>
      <c r="DV119" s="1018">
        <v>1.3</v>
      </c>
      <c r="DW119" s="1019"/>
      <c r="DX119" s="1019"/>
      <c r="DY119" s="1019"/>
      <c r="DZ119" s="1020"/>
    </row>
    <row r="120" spans="1:130" s="226" customFormat="1" ht="26.25" customHeight="1">
      <c r="A120" s="1091"/>
      <c r="B120" s="978"/>
      <c r="C120" s="948" t="s">
        <v>430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121</v>
      </c>
      <c r="AB120" s="991"/>
      <c r="AC120" s="991"/>
      <c r="AD120" s="991"/>
      <c r="AE120" s="992"/>
      <c r="AF120" s="993" t="s">
        <v>121</v>
      </c>
      <c r="AG120" s="991"/>
      <c r="AH120" s="991"/>
      <c r="AI120" s="991"/>
      <c r="AJ120" s="992"/>
      <c r="AK120" s="993" t="s">
        <v>121</v>
      </c>
      <c r="AL120" s="991"/>
      <c r="AM120" s="991"/>
      <c r="AN120" s="991"/>
      <c r="AO120" s="992"/>
      <c r="AP120" s="994" t="s">
        <v>121</v>
      </c>
      <c r="AQ120" s="995"/>
      <c r="AR120" s="995"/>
      <c r="AS120" s="995"/>
      <c r="AT120" s="996"/>
      <c r="AU120" s="1021" t="s">
        <v>454</v>
      </c>
      <c r="AV120" s="1022"/>
      <c r="AW120" s="1022"/>
      <c r="AX120" s="1022"/>
      <c r="AY120" s="1023"/>
      <c r="AZ120" s="972" t="s">
        <v>455</v>
      </c>
      <c r="BA120" s="921"/>
      <c r="BB120" s="921"/>
      <c r="BC120" s="921"/>
      <c r="BD120" s="921"/>
      <c r="BE120" s="921"/>
      <c r="BF120" s="921"/>
      <c r="BG120" s="921"/>
      <c r="BH120" s="921"/>
      <c r="BI120" s="921"/>
      <c r="BJ120" s="921"/>
      <c r="BK120" s="921"/>
      <c r="BL120" s="921"/>
      <c r="BM120" s="921"/>
      <c r="BN120" s="921"/>
      <c r="BO120" s="921"/>
      <c r="BP120" s="922"/>
      <c r="BQ120" s="958">
        <v>2900632</v>
      </c>
      <c r="BR120" s="959"/>
      <c r="BS120" s="959"/>
      <c r="BT120" s="959"/>
      <c r="BU120" s="959"/>
      <c r="BV120" s="959">
        <v>3085040</v>
      </c>
      <c r="BW120" s="959"/>
      <c r="BX120" s="959"/>
      <c r="BY120" s="959"/>
      <c r="BZ120" s="959"/>
      <c r="CA120" s="959">
        <v>3038050</v>
      </c>
      <c r="CB120" s="959"/>
      <c r="CC120" s="959"/>
      <c r="CD120" s="959"/>
      <c r="CE120" s="959"/>
      <c r="CF120" s="973">
        <v>153.19999999999999</v>
      </c>
      <c r="CG120" s="974"/>
      <c r="CH120" s="974"/>
      <c r="CI120" s="974"/>
      <c r="CJ120" s="974"/>
      <c r="CK120" s="1039" t="s">
        <v>456</v>
      </c>
      <c r="CL120" s="1040"/>
      <c r="CM120" s="1040"/>
      <c r="CN120" s="1040"/>
      <c r="CO120" s="1041"/>
      <c r="CP120" s="1047" t="s">
        <v>396</v>
      </c>
      <c r="CQ120" s="1048"/>
      <c r="CR120" s="1048"/>
      <c r="CS120" s="1048"/>
      <c r="CT120" s="1048"/>
      <c r="CU120" s="1048"/>
      <c r="CV120" s="1048"/>
      <c r="CW120" s="1048"/>
      <c r="CX120" s="1048"/>
      <c r="CY120" s="1048"/>
      <c r="CZ120" s="1048"/>
      <c r="DA120" s="1048"/>
      <c r="DB120" s="1048"/>
      <c r="DC120" s="1048"/>
      <c r="DD120" s="1048"/>
      <c r="DE120" s="1048"/>
      <c r="DF120" s="1049"/>
      <c r="DG120" s="958">
        <v>437516</v>
      </c>
      <c r="DH120" s="959"/>
      <c r="DI120" s="959"/>
      <c r="DJ120" s="959"/>
      <c r="DK120" s="959"/>
      <c r="DL120" s="959">
        <v>390474</v>
      </c>
      <c r="DM120" s="959"/>
      <c r="DN120" s="959"/>
      <c r="DO120" s="959"/>
      <c r="DP120" s="959"/>
      <c r="DQ120" s="959">
        <v>526879</v>
      </c>
      <c r="DR120" s="959"/>
      <c r="DS120" s="959"/>
      <c r="DT120" s="959"/>
      <c r="DU120" s="959"/>
      <c r="DV120" s="960">
        <v>26.6</v>
      </c>
      <c r="DW120" s="960"/>
      <c r="DX120" s="960"/>
      <c r="DY120" s="960"/>
      <c r="DZ120" s="961"/>
    </row>
    <row r="121" spans="1:130" s="226" customFormat="1" ht="26.25" customHeight="1">
      <c r="A121" s="1091"/>
      <c r="B121" s="978"/>
      <c r="C121" s="999" t="s">
        <v>457</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121</v>
      </c>
      <c r="AB121" s="991"/>
      <c r="AC121" s="991"/>
      <c r="AD121" s="991"/>
      <c r="AE121" s="992"/>
      <c r="AF121" s="993" t="s">
        <v>121</v>
      </c>
      <c r="AG121" s="991"/>
      <c r="AH121" s="991"/>
      <c r="AI121" s="991"/>
      <c r="AJ121" s="992"/>
      <c r="AK121" s="993" t="s">
        <v>428</v>
      </c>
      <c r="AL121" s="991"/>
      <c r="AM121" s="991"/>
      <c r="AN121" s="991"/>
      <c r="AO121" s="992"/>
      <c r="AP121" s="994" t="s">
        <v>121</v>
      </c>
      <c r="AQ121" s="995"/>
      <c r="AR121" s="995"/>
      <c r="AS121" s="995"/>
      <c r="AT121" s="996"/>
      <c r="AU121" s="1024"/>
      <c r="AV121" s="1025"/>
      <c r="AW121" s="1025"/>
      <c r="AX121" s="1025"/>
      <c r="AY121" s="1026"/>
      <c r="AZ121" s="981" t="s">
        <v>458</v>
      </c>
      <c r="BA121" s="982"/>
      <c r="BB121" s="982"/>
      <c r="BC121" s="982"/>
      <c r="BD121" s="982"/>
      <c r="BE121" s="982"/>
      <c r="BF121" s="982"/>
      <c r="BG121" s="982"/>
      <c r="BH121" s="982"/>
      <c r="BI121" s="982"/>
      <c r="BJ121" s="982"/>
      <c r="BK121" s="982"/>
      <c r="BL121" s="982"/>
      <c r="BM121" s="982"/>
      <c r="BN121" s="982"/>
      <c r="BO121" s="982"/>
      <c r="BP121" s="983"/>
      <c r="BQ121" s="951">
        <v>184152</v>
      </c>
      <c r="BR121" s="952"/>
      <c r="BS121" s="952"/>
      <c r="BT121" s="952"/>
      <c r="BU121" s="952"/>
      <c r="BV121" s="952">
        <v>161630</v>
      </c>
      <c r="BW121" s="952"/>
      <c r="BX121" s="952"/>
      <c r="BY121" s="952"/>
      <c r="BZ121" s="952"/>
      <c r="CA121" s="952">
        <v>136298</v>
      </c>
      <c r="CB121" s="952"/>
      <c r="CC121" s="952"/>
      <c r="CD121" s="952"/>
      <c r="CE121" s="952"/>
      <c r="CF121" s="946">
        <v>6.9</v>
      </c>
      <c r="CG121" s="947"/>
      <c r="CH121" s="947"/>
      <c r="CI121" s="947"/>
      <c r="CJ121" s="947"/>
      <c r="CK121" s="1042"/>
      <c r="CL121" s="1043"/>
      <c r="CM121" s="1043"/>
      <c r="CN121" s="1043"/>
      <c r="CO121" s="1044"/>
      <c r="CP121" s="1052" t="s">
        <v>398</v>
      </c>
      <c r="CQ121" s="1053"/>
      <c r="CR121" s="1053"/>
      <c r="CS121" s="1053"/>
      <c r="CT121" s="1053"/>
      <c r="CU121" s="1053"/>
      <c r="CV121" s="1053"/>
      <c r="CW121" s="1053"/>
      <c r="CX121" s="1053"/>
      <c r="CY121" s="1053"/>
      <c r="CZ121" s="1053"/>
      <c r="DA121" s="1053"/>
      <c r="DB121" s="1053"/>
      <c r="DC121" s="1053"/>
      <c r="DD121" s="1053"/>
      <c r="DE121" s="1053"/>
      <c r="DF121" s="1054"/>
      <c r="DG121" s="951">
        <v>487049</v>
      </c>
      <c r="DH121" s="952"/>
      <c r="DI121" s="952"/>
      <c r="DJ121" s="952"/>
      <c r="DK121" s="952"/>
      <c r="DL121" s="952">
        <v>455817</v>
      </c>
      <c r="DM121" s="952"/>
      <c r="DN121" s="952"/>
      <c r="DO121" s="952"/>
      <c r="DP121" s="952"/>
      <c r="DQ121" s="952">
        <v>446363</v>
      </c>
      <c r="DR121" s="952"/>
      <c r="DS121" s="952"/>
      <c r="DT121" s="952"/>
      <c r="DU121" s="952"/>
      <c r="DV121" s="953">
        <v>22.5</v>
      </c>
      <c r="DW121" s="953"/>
      <c r="DX121" s="953"/>
      <c r="DY121" s="953"/>
      <c r="DZ121" s="954"/>
    </row>
    <row r="122" spans="1:130" s="226" customFormat="1" ht="26.25" customHeight="1">
      <c r="A122" s="1091"/>
      <c r="B122" s="978"/>
      <c r="C122" s="948" t="s">
        <v>440</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121</v>
      </c>
      <c r="AB122" s="991"/>
      <c r="AC122" s="991"/>
      <c r="AD122" s="991"/>
      <c r="AE122" s="992"/>
      <c r="AF122" s="993" t="s">
        <v>121</v>
      </c>
      <c r="AG122" s="991"/>
      <c r="AH122" s="991"/>
      <c r="AI122" s="991"/>
      <c r="AJ122" s="992"/>
      <c r="AK122" s="993" t="s">
        <v>121</v>
      </c>
      <c r="AL122" s="991"/>
      <c r="AM122" s="991"/>
      <c r="AN122" s="991"/>
      <c r="AO122" s="992"/>
      <c r="AP122" s="994" t="s">
        <v>428</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4011249</v>
      </c>
      <c r="BR122" s="1030"/>
      <c r="BS122" s="1030"/>
      <c r="BT122" s="1030"/>
      <c r="BU122" s="1030"/>
      <c r="BV122" s="1030">
        <v>3870996</v>
      </c>
      <c r="BW122" s="1030"/>
      <c r="BX122" s="1030"/>
      <c r="BY122" s="1030"/>
      <c r="BZ122" s="1030"/>
      <c r="CA122" s="1030">
        <v>3810540</v>
      </c>
      <c r="CB122" s="1030"/>
      <c r="CC122" s="1030"/>
      <c r="CD122" s="1030"/>
      <c r="CE122" s="1030"/>
      <c r="CF122" s="1050">
        <v>192.2</v>
      </c>
      <c r="CG122" s="1051"/>
      <c r="CH122" s="1051"/>
      <c r="CI122" s="1051"/>
      <c r="CJ122" s="1051"/>
      <c r="CK122" s="1042"/>
      <c r="CL122" s="1043"/>
      <c r="CM122" s="1043"/>
      <c r="CN122" s="1043"/>
      <c r="CO122" s="1044"/>
      <c r="CP122" s="1052" t="s">
        <v>399</v>
      </c>
      <c r="CQ122" s="1053"/>
      <c r="CR122" s="1053"/>
      <c r="CS122" s="1053"/>
      <c r="CT122" s="1053"/>
      <c r="CU122" s="1053"/>
      <c r="CV122" s="1053"/>
      <c r="CW122" s="1053"/>
      <c r="CX122" s="1053"/>
      <c r="CY122" s="1053"/>
      <c r="CZ122" s="1053"/>
      <c r="DA122" s="1053"/>
      <c r="DB122" s="1053"/>
      <c r="DC122" s="1053"/>
      <c r="DD122" s="1053"/>
      <c r="DE122" s="1053"/>
      <c r="DF122" s="1054"/>
      <c r="DG122" s="951">
        <v>404103</v>
      </c>
      <c r="DH122" s="952"/>
      <c r="DI122" s="952"/>
      <c r="DJ122" s="952"/>
      <c r="DK122" s="952"/>
      <c r="DL122" s="952">
        <v>377024</v>
      </c>
      <c r="DM122" s="952"/>
      <c r="DN122" s="952"/>
      <c r="DO122" s="952"/>
      <c r="DP122" s="952"/>
      <c r="DQ122" s="952">
        <v>379385</v>
      </c>
      <c r="DR122" s="952"/>
      <c r="DS122" s="952"/>
      <c r="DT122" s="952"/>
      <c r="DU122" s="952"/>
      <c r="DV122" s="953">
        <v>19.100000000000001</v>
      </c>
      <c r="DW122" s="953"/>
      <c r="DX122" s="953"/>
      <c r="DY122" s="953"/>
      <c r="DZ122" s="954"/>
    </row>
    <row r="123" spans="1:130" s="226" customFormat="1" ht="26.25" customHeight="1">
      <c r="A123" s="1091"/>
      <c r="B123" s="978"/>
      <c r="C123" s="948" t="s">
        <v>446</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121</v>
      </c>
      <c r="AB123" s="991"/>
      <c r="AC123" s="991"/>
      <c r="AD123" s="991"/>
      <c r="AE123" s="992"/>
      <c r="AF123" s="993" t="s">
        <v>121</v>
      </c>
      <c r="AG123" s="991"/>
      <c r="AH123" s="991"/>
      <c r="AI123" s="991"/>
      <c r="AJ123" s="992"/>
      <c r="AK123" s="993" t="s">
        <v>121</v>
      </c>
      <c r="AL123" s="991"/>
      <c r="AM123" s="991"/>
      <c r="AN123" s="991"/>
      <c r="AO123" s="992"/>
      <c r="AP123" s="994" t="s">
        <v>428</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460</v>
      </c>
      <c r="BP123" s="1038"/>
      <c r="BQ123" s="1097">
        <v>7096033</v>
      </c>
      <c r="BR123" s="1098"/>
      <c r="BS123" s="1098"/>
      <c r="BT123" s="1098"/>
      <c r="BU123" s="1098"/>
      <c r="BV123" s="1098">
        <v>7117666</v>
      </c>
      <c r="BW123" s="1098"/>
      <c r="BX123" s="1098"/>
      <c r="BY123" s="1098"/>
      <c r="BZ123" s="1098"/>
      <c r="CA123" s="1098">
        <v>6984888</v>
      </c>
      <c r="CB123" s="1098"/>
      <c r="CC123" s="1098"/>
      <c r="CD123" s="1098"/>
      <c r="CE123" s="1098"/>
      <c r="CF123" s="1031"/>
      <c r="CG123" s="1032"/>
      <c r="CH123" s="1032"/>
      <c r="CI123" s="1032"/>
      <c r="CJ123" s="1033"/>
      <c r="CK123" s="1042"/>
      <c r="CL123" s="1043"/>
      <c r="CM123" s="1043"/>
      <c r="CN123" s="1043"/>
      <c r="CO123" s="1044"/>
      <c r="CP123" s="1052" t="s">
        <v>401</v>
      </c>
      <c r="CQ123" s="1053"/>
      <c r="CR123" s="1053"/>
      <c r="CS123" s="1053"/>
      <c r="CT123" s="1053"/>
      <c r="CU123" s="1053"/>
      <c r="CV123" s="1053"/>
      <c r="CW123" s="1053"/>
      <c r="CX123" s="1053"/>
      <c r="CY123" s="1053"/>
      <c r="CZ123" s="1053"/>
      <c r="DA123" s="1053"/>
      <c r="DB123" s="1053"/>
      <c r="DC123" s="1053"/>
      <c r="DD123" s="1053"/>
      <c r="DE123" s="1053"/>
      <c r="DF123" s="1054"/>
      <c r="DG123" s="990">
        <v>19485</v>
      </c>
      <c r="DH123" s="991"/>
      <c r="DI123" s="991"/>
      <c r="DJ123" s="991"/>
      <c r="DK123" s="992"/>
      <c r="DL123" s="993">
        <v>17498</v>
      </c>
      <c r="DM123" s="991"/>
      <c r="DN123" s="991"/>
      <c r="DO123" s="991"/>
      <c r="DP123" s="992"/>
      <c r="DQ123" s="993">
        <v>15639</v>
      </c>
      <c r="DR123" s="991"/>
      <c r="DS123" s="991"/>
      <c r="DT123" s="991"/>
      <c r="DU123" s="992"/>
      <c r="DV123" s="994">
        <v>0.8</v>
      </c>
      <c r="DW123" s="995"/>
      <c r="DX123" s="995"/>
      <c r="DY123" s="995"/>
      <c r="DZ123" s="996"/>
    </row>
    <row r="124" spans="1:130" s="226" customFormat="1" ht="26.25" customHeight="1" thickBot="1">
      <c r="A124" s="1091"/>
      <c r="B124" s="978"/>
      <c r="C124" s="948" t="s">
        <v>449</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121</v>
      </c>
      <c r="AB124" s="991"/>
      <c r="AC124" s="991"/>
      <c r="AD124" s="991"/>
      <c r="AE124" s="992"/>
      <c r="AF124" s="993" t="s">
        <v>121</v>
      </c>
      <c r="AG124" s="991"/>
      <c r="AH124" s="991"/>
      <c r="AI124" s="991"/>
      <c r="AJ124" s="992"/>
      <c r="AK124" s="993" t="s">
        <v>121</v>
      </c>
      <c r="AL124" s="991"/>
      <c r="AM124" s="991"/>
      <c r="AN124" s="991"/>
      <c r="AO124" s="992"/>
      <c r="AP124" s="994" t="s">
        <v>121</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121</v>
      </c>
      <c r="BR124" s="1060"/>
      <c r="BS124" s="1060"/>
      <c r="BT124" s="1060"/>
      <c r="BU124" s="1060"/>
      <c r="BV124" s="1060" t="s">
        <v>121</v>
      </c>
      <c r="BW124" s="1060"/>
      <c r="BX124" s="1060"/>
      <c r="BY124" s="1060"/>
      <c r="BZ124" s="1060"/>
      <c r="CA124" s="1060" t="s">
        <v>121</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v>10148</v>
      </c>
      <c r="DH124" s="1016"/>
      <c r="DI124" s="1016"/>
      <c r="DJ124" s="1016"/>
      <c r="DK124" s="1017"/>
      <c r="DL124" s="1015">
        <v>9703</v>
      </c>
      <c r="DM124" s="1016"/>
      <c r="DN124" s="1016"/>
      <c r="DO124" s="1016"/>
      <c r="DP124" s="1017"/>
      <c r="DQ124" s="1015">
        <v>8855</v>
      </c>
      <c r="DR124" s="1016"/>
      <c r="DS124" s="1016"/>
      <c r="DT124" s="1016"/>
      <c r="DU124" s="1017"/>
      <c r="DV124" s="1018">
        <v>0.4</v>
      </c>
      <c r="DW124" s="1019"/>
      <c r="DX124" s="1019"/>
      <c r="DY124" s="1019"/>
      <c r="DZ124" s="1020"/>
    </row>
    <row r="125" spans="1:130" s="226" customFormat="1" ht="26.25" customHeight="1">
      <c r="A125" s="1091"/>
      <c r="B125" s="978"/>
      <c r="C125" s="948" t="s">
        <v>451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121</v>
      </c>
      <c r="AB125" s="991"/>
      <c r="AC125" s="991"/>
      <c r="AD125" s="991"/>
      <c r="AE125" s="992"/>
      <c r="AF125" s="993" t="s">
        <v>121</v>
      </c>
      <c r="AG125" s="991"/>
      <c r="AH125" s="991"/>
      <c r="AI125" s="991"/>
      <c r="AJ125" s="992"/>
      <c r="AK125" s="993" t="s">
        <v>121</v>
      </c>
      <c r="AL125" s="991"/>
      <c r="AM125" s="991"/>
      <c r="AN125" s="991"/>
      <c r="AO125" s="992"/>
      <c r="AP125" s="994" t="s">
        <v>121</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121</v>
      </c>
      <c r="DH125" s="959"/>
      <c r="DI125" s="959"/>
      <c r="DJ125" s="959"/>
      <c r="DK125" s="959"/>
      <c r="DL125" s="959" t="s">
        <v>121</v>
      </c>
      <c r="DM125" s="959"/>
      <c r="DN125" s="959"/>
      <c r="DO125" s="959"/>
      <c r="DP125" s="959"/>
      <c r="DQ125" s="959" t="s">
        <v>121</v>
      </c>
      <c r="DR125" s="959"/>
      <c r="DS125" s="959"/>
      <c r="DT125" s="959"/>
      <c r="DU125" s="959"/>
      <c r="DV125" s="960" t="s">
        <v>121</v>
      </c>
      <c r="DW125" s="960"/>
      <c r="DX125" s="960"/>
      <c r="DY125" s="960"/>
      <c r="DZ125" s="961"/>
    </row>
    <row r="126" spans="1:130" s="226" customFormat="1" ht="26.25" customHeight="1" thickBot="1">
      <c r="A126" s="1091"/>
      <c r="B126" s="978"/>
      <c r="C126" s="948" t="s">
        <v>453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7233</v>
      </c>
      <c r="AB126" s="991"/>
      <c r="AC126" s="991"/>
      <c r="AD126" s="991"/>
      <c r="AE126" s="992"/>
      <c r="AF126" s="993">
        <v>6498</v>
      </c>
      <c r="AG126" s="991"/>
      <c r="AH126" s="991"/>
      <c r="AI126" s="991"/>
      <c r="AJ126" s="992"/>
      <c r="AK126" s="993">
        <v>5380</v>
      </c>
      <c r="AL126" s="991"/>
      <c r="AM126" s="991"/>
      <c r="AN126" s="991"/>
      <c r="AO126" s="992"/>
      <c r="AP126" s="994">
        <v>0.3</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121</v>
      </c>
      <c r="DH126" s="952"/>
      <c r="DI126" s="952"/>
      <c r="DJ126" s="952"/>
      <c r="DK126" s="952"/>
      <c r="DL126" s="952" t="s">
        <v>121</v>
      </c>
      <c r="DM126" s="952"/>
      <c r="DN126" s="952"/>
      <c r="DO126" s="952"/>
      <c r="DP126" s="952"/>
      <c r="DQ126" s="952" t="s">
        <v>121</v>
      </c>
      <c r="DR126" s="952"/>
      <c r="DS126" s="952"/>
      <c r="DT126" s="952"/>
      <c r="DU126" s="952"/>
      <c r="DV126" s="953" t="s">
        <v>121</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121</v>
      </c>
      <c r="AB127" s="991"/>
      <c r="AC127" s="991"/>
      <c r="AD127" s="991"/>
      <c r="AE127" s="992"/>
      <c r="AF127" s="993" t="s">
        <v>121</v>
      </c>
      <c r="AG127" s="991"/>
      <c r="AH127" s="991"/>
      <c r="AI127" s="991"/>
      <c r="AJ127" s="992"/>
      <c r="AK127" s="993" t="s">
        <v>121</v>
      </c>
      <c r="AL127" s="991"/>
      <c r="AM127" s="991"/>
      <c r="AN127" s="991"/>
      <c r="AO127" s="992"/>
      <c r="AP127" s="994" t="s">
        <v>121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121</v>
      </c>
      <c r="DH127" s="952"/>
      <c r="DI127" s="952"/>
      <c r="DJ127" s="952"/>
      <c r="DK127" s="952"/>
      <c r="DL127" s="952" t="s">
        <v>121</v>
      </c>
      <c r="DM127" s="952"/>
      <c r="DN127" s="952"/>
      <c r="DO127" s="952"/>
      <c r="DP127" s="952"/>
      <c r="DQ127" s="952" t="s">
        <v>121</v>
      </c>
      <c r="DR127" s="952"/>
      <c r="DS127" s="952"/>
      <c r="DT127" s="952"/>
      <c r="DU127" s="952"/>
      <c r="DV127" s="953" t="s">
        <v>121</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10801</v>
      </c>
      <c r="AB128" s="1080"/>
      <c r="AC128" s="1080"/>
      <c r="AD128" s="1080"/>
      <c r="AE128" s="1081"/>
      <c r="AF128" s="1082">
        <v>13609</v>
      </c>
      <c r="AG128" s="1080"/>
      <c r="AH128" s="1080"/>
      <c r="AI128" s="1080"/>
      <c r="AJ128" s="1081"/>
      <c r="AK128" s="1082">
        <v>20175</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121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121</v>
      </c>
      <c r="DH128" s="1072"/>
      <c r="DI128" s="1072"/>
      <c r="DJ128" s="1072"/>
      <c r="DK128" s="1072"/>
      <c r="DL128" s="1072" t="s">
        <v>121</v>
      </c>
      <c r="DM128" s="1072"/>
      <c r="DN128" s="1072"/>
      <c r="DO128" s="1072"/>
      <c r="DP128" s="1072"/>
      <c r="DQ128" s="1072" t="s">
        <v>121</v>
      </c>
      <c r="DR128" s="1072"/>
      <c r="DS128" s="1072"/>
      <c r="DT128" s="1072"/>
      <c r="DU128" s="1072"/>
      <c r="DV128" s="1073" t="s">
        <v>121</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2511391</v>
      </c>
      <c r="AB129" s="991"/>
      <c r="AC129" s="991"/>
      <c r="AD129" s="991"/>
      <c r="AE129" s="992"/>
      <c r="AF129" s="993">
        <v>2481698</v>
      </c>
      <c r="AG129" s="991"/>
      <c r="AH129" s="991"/>
      <c r="AI129" s="991"/>
      <c r="AJ129" s="992"/>
      <c r="AK129" s="993">
        <v>2427283</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453188</v>
      </c>
      <c r="AB130" s="991"/>
      <c r="AC130" s="991"/>
      <c r="AD130" s="991"/>
      <c r="AE130" s="992"/>
      <c r="AF130" s="993">
        <v>444223</v>
      </c>
      <c r="AG130" s="991"/>
      <c r="AH130" s="991"/>
      <c r="AI130" s="991"/>
      <c r="AJ130" s="992"/>
      <c r="AK130" s="993">
        <v>444745</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2058203</v>
      </c>
      <c r="AB131" s="1016"/>
      <c r="AC131" s="1016"/>
      <c r="AD131" s="1016"/>
      <c r="AE131" s="1017"/>
      <c r="AF131" s="1015">
        <v>2037475</v>
      </c>
      <c r="AG131" s="1016"/>
      <c r="AH131" s="1016"/>
      <c r="AI131" s="1016"/>
      <c r="AJ131" s="1017"/>
      <c r="AK131" s="1015">
        <v>1982538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121</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3.5409043709999999</v>
      </c>
      <c r="AB132" s="1132"/>
      <c r="AC132" s="1132"/>
      <c r="AD132" s="1132"/>
      <c r="AE132" s="1133"/>
      <c r="AF132" s="1134">
        <v>4.2608130160000002</v>
      </c>
      <c r="AG132" s="1132"/>
      <c r="AH132" s="1132"/>
      <c r="AI132" s="1132"/>
      <c r="AJ132" s="1133"/>
      <c r="AK132" s="1134">
        <v>4.4719949879999996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4.3</v>
      </c>
      <c r="AB133" s="1115"/>
      <c r="AC133" s="1115"/>
      <c r="AD133" s="1115"/>
      <c r="AE133" s="1116"/>
      <c r="AF133" s="1114">
        <v>3.9</v>
      </c>
      <c r="AG133" s="1115"/>
      <c r="AH133" s="1115"/>
      <c r="AI133" s="1115"/>
      <c r="AJ133" s="1116"/>
      <c r="AK133" s="1114">
        <v>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GNUgPjDA1+tShA8q/i5UNy3NO2jr4ksc/0dFmt3LA6B23eh8U4c9eIMyZNQ/JilZK7H6kDHZpfr5HZxhSgrO3A==" saltValue="MX/xG774C5DwDds3M0Ly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3EXMLjAGHNlF2pgey4QcdVAg3Ia17NEWfhViIUQMUqjgH4braa55jXMuSJDhjaf0qSHzXAdu7Gg+7wscA62sA==" saltValue="p/pYqUBoJxWkQ2ZnPCWD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SFJvjlbtj0IRlZfaiJIpy24gVF0anHKhj29Pn3XbS+lgi8wN2BtzPfXq5L9y8E4xB8z4ojst5J7fGnR+Hz+Dw==" saltValue="9XOT6TmLyYHhOVuqn/dQ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581015</v>
      </c>
      <c r="AP9" s="292">
        <v>166289</v>
      </c>
      <c r="AQ9" s="293">
        <v>163768</v>
      </c>
      <c r="AR9" s="294">
        <v>1.5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78595</v>
      </c>
      <c r="AP10" s="295">
        <v>22494</v>
      </c>
      <c r="AQ10" s="296">
        <v>20420</v>
      </c>
      <c r="AR10" s="297">
        <v>10.199999999999999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85386</v>
      </c>
      <c r="AP11" s="295">
        <v>24438</v>
      </c>
      <c r="AQ11" s="296">
        <v>24792</v>
      </c>
      <c r="AR11" s="297">
        <v>-1.4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t="s">
        <v>498</v>
      </c>
      <c r="AP12" s="295" t="s">
        <v>498</v>
      </c>
      <c r="AQ12" s="296">
        <v>1566</v>
      </c>
      <c r="AR12" s="297" t="s">
        <v>498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499</v>
      </c>
      <c r="AL13" s="1155"/>
      <c r="AM13" s="1155"/>
      <c r="AN13" s="1156"/>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33313</v>
      </c>
      <c r="AP14" s="295">
        <v>9534</v>
      </c>
      <c r="AQ14" s="296">
        <v>8316</v>
      </c>
      <c r="AR14" s="297">
        <v>14.6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94608</v>
      </c>
      <c r="AP15" s="295">
        <v>27077</v>
      </c>
      <c r="AQ15" s="296">
        <v>4918</v>
      </c>
      <c r="AR15" s="297">
        <v>450.6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-85295</v>
      </c>
      <c r="AP16" s="295">
        <v>-24412</v>
      </c>
      <c r="AQ16" s="296">
        <v>-16679</v>
      </c>
      <c r="AR16" s="297">
        <v>46.4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787622</v>
      </c>
      <c r="AP17" s="295">
        <v>225421</v>
      </c>
      <c r="AQ17" s="296">
        <v>207100</v>
      </c>
      <c r="AR17" s="297">
        <v>8.8000000000000007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20.61</v>
      </c>
      <c r="AP21" s="308">
        <v>18.739999999999998</v>
      </c>
      <c r="AQ21" s="309">
        <v>1.87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98</v>
      </c>
      <c r="AP22" s="313">
        <v>94.9</v>
      </c>
      <c r="AQ22" s="314">
        <v>3.1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405094</v>
      </c>
      <c r="AP32" s="322">
        <v>115940</v>
      </c>
      <c r="AQ32" s="323">
        <v>99822</v>
      </c>
      <c r="AR32" s="324">
        <v>16.100000000000001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498</v>
      </c>
      <c r="AP34" s="322" t="s">
        <v>498</v>
      </c>
      <c r="AQ34" s="323" t="s">
        <v>498</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141436</v>
      </c>
      <c r="AP35" s="322">
        <v>40480</v>
      </c>
      <c r="AQ35" s="323">
        <v>28667</v>
      </c>
      <c r="AR35" s="324">
        <v>41.2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v>1669</v>
      </c>
      <c r="AP36" s="322">
        <v>478</v>
      </c>
      <c r="AQ36" s="323">
        <v>3929</v>
      </c>
      <c r="AR36" s="324">
        <v>-87.8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5380</v>
      </c>
      <c r="AP37" s="322">
        <v>1540</v>
      </c>
      <c r="AQ37" s="323">
        <v>922</v>
      </c>
      <c r="AR37" s="324">
        <v>67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t="s">
        <v>498</v>
      </c>
      <c r="AP38" s="325" t="s">
        <v>498</v>
      </c>
      <c r="AQ38" s="326">
        <v>32</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-20175</v>
      </c>
      <c r="AP39" s="322">
        <v>-5774</v>
      </c>
      <c r="AQ39" s="323">
        <v>-3300</v>
      </c>
      <c r="AR39" s="324">
        <v>75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-444745</v>
      </c>
      <c r="AP40" s="322">
        <v>-127288</v>
      </c>
      <c r="AQ40" s="323">
        <v>-100418</v>
      </c>
      <c r="AR40" s="324">
        <v>26.8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293</v>
      </c>
      <c r="AL41" s="1172"/>
      <c r="AM41" s="1172"/>
      <c r="AN41" s="1173"/>
      <c r="AO41" s="322">
        <v>88659</v>
      </c>
      <c r="AP41" s="322">
        <v>25375</v>
      </c>
      <c r="AQ41" s="323">
        <v>29653</v>
      </c>
      <c r="AR41" s="324">
        <v>-14.4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533029</v>
      </c>
      <c r="AN51" s="344">
        <v>139354</v>
      </c>
      <c r="AO51" s="345">
        <v>-35.1</v>
      </c>
      <c r="AP51" s="346">
        <v>316331</v>
      </c>
      <c r="AQ51" s="347">
        <v>38.6</v>
      </c>
      <c r="AR51" s="348">
        <v>-73.7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320920</v>
      </c>
      <c r="AN52" s="352">
        <v>83901</v>
      </c>
      <c r="AO52" s="353">
        <v>-8.9</v>
      </c>
      <c r="AP52" s="354">
        <v>106387</v>
      </c>
      <c r="AQ52" s="355">
        <v>22.8</v>
      </c>
      <c r="AR52" s="356">
        <v>-31.7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1239803</v>
      </c>
      <c r="AN53" s="344">
        <v>331675</v>
      </c>
      <c r="AO53" s="345">
        <v>138</v>
      </c>
      <c r="AP53" s="346">
        <v>333013</v>
      </c>
      <c r="AQ53" s="347">
        <v>5.3</v>
      </c>
      <c r="AR53" s="348">
        <v>132.69999999999999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871167</v>
      </c>
      <c r="AN54" s="352">
        <v>233057</v>
      </c>
      <c r="AO54" s="353">
        <v>177.8</v>
      </c>
      <c r="AP54" s="354">
        <v>126732</v>
      </c>
      <c r="AQ54" s="355">
        <v>19.100000000000001</v>
      </c>
      <c r="AR54" s="356">
        <v>158.69999999999999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806105</v>
      </c>
      <c r="AN55" s="344">
        <v>220428</v>
      </c>
      <c r="AO55" s="345">
        <v>-33.5</v>
      </c>
      <c r="AP55" s="346">
        <v>280458</v>
      </c>
      <c r="AQ55" s="347">
        <v>-15.8</v>
      </c>
      <c r="AR55" s="348">
        <v>-17.7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582399</v>
      </c>
      <c r="AN56" s="352">
        <v>159256</v>
      </c>
      <c r="AO56" s="353">
        <v>-31.7</v>
      </c>
      <c r="AP56" s="354">
        <v>127286</v>
      </c>
      <c r="AQ56" s="355">
        <v>0.4</v>
      </c>
      <c r="AR56" s="356">
        <v>-32.1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669159</v>
      </c>
      <c r="AN57" s="344">
        <v>187702</v>
      </c>
      <c r="AO57" s="345">
        <v>-14.8</v>
      </c>
      <c r="AP57" s="346">
        <v>237994</v>
      </c>
      <c r="AQ57" s="347">
        <v>-15.1</v>
      </c>
      <c r="AR57" s="348">
        <v>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358020</v>
      </c>
      <c r="AN58" s="352">
        <v>100426</v>
      </c>
      <c r="AO58" s="353">
        <v>-36.9</v>
      </c>
      <c r="AP58" s="354">
        <v>110361</v>
      </c>
      <c r="AQ58" s="355">
        <v>-13.3</v>
      </c>
      <c r="AR58" s="356">
        <v>-23.6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1199291</v>
      </c>
      <c r="AN59" s="344">
        <v>343243</v>
      </c>
      <c r="AO59" s="345">
        <v>82.9</v>
      </c>
      <c r="AP59" s="346">
        <v>267911</v>
      </c>
      <c r="AQ59" s="347">
        <v>12.6</v>
      </c>
      <c r="AR59" s="348">
        <v>70.3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424090</v>
      </c>
      <c r="AN60" s="352">
        <v>121377</v>
      </c>
      <c r="AO60" s="353">
        <v>20.9</v>
      </c>
      <c r="AP60" s="354">
        <v>106425</v>
      </c>
      <c r="AQ60" s="355">
        <v>-3.6</v>
      </c>
      <c r="AR60" s="356">
        <v>24.5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889477</v>
      </c>
      <c r="AN61" s="359">
        <v>244480</v>
      </c>
      <c r="AO61" s="360">
        <v>27.5</v>
      </c>
      <c r="AP61" s="361">
        <v>287141</v>
      </c>
      <c r="AQ61" s="362">
        <v>5.0999999999999996</v>
      </c>
      <c r="AR61" s="348">
        <v>22.4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511319</v>
      </c>
      <c r="AN62" s="352">
        <v>139603</v>
      </c>
      <c r="AO62" s="353">
        <v>24.2</v>
      </c>
      <c r="AP62" s="354">
        <v>115438</v>
      </c>
      <c r="AQ62" s="355">
        <v>5.0999999999999996</v>
      </c>
      <c r="AR62" s="356">
        <v>19.100000000000001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oYdue3DiHHkhmWW8mogrixDrGY6u8041X3MgCd6cRMKr1BIS9b8/sunbhSPWG+uUHqW3TneMozExU/VTXz4fw==" saltValue="ZUbYK78VQEWCGN2QL2yB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IrIQOULUuVOg1xaNAsci1cFuWFW3AYwG+SB/TT78QPVUN4DLn/Ow/9kAueeomTcgDHoS+k2N+A3iiYBL1FltA==" saltValue="ObMpN2gMzE8I95mdkNjH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WNAZbEeqMENHn6AENCGGd3vbZPoG1AIhogrBC/79n2+poMAS0Gt1FB0Yjc1V/H/IHRXYeqQGZN9szpv5ft9pA==" saltValue="4UeaqmoiL1l8fvdrh0Or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25.44</v>
      </c>
      <c r="G47" s="12">
        <v>29.35</v>
      </c>
      <c r="H47" s="12">
        <v>28.77</v>
      </c>
      <c r="I47" s="12">
        <v>31.22</v>
      </c>
      <c r="J47" s="13">
        <v>31.93</v>
      </c>
    </row>
    <row r="48" spans="2:10" ht="57.75" customHeight="1">
      <c r="B48" s="14"/>
      <c r="C48" s="1176" t="s">
        <v>4</v>
      </c>
      <c r="D48" s="1176"/>
      <c r="E48" s="1177"/>
      <c r="F48" s="15">
        <v>5.94</v>
      </c>
      <c r="G48" s="16">
        <v>6.82</v>
      </c>
      <c r="H48" s="16">
        <v>4.0999999999999996</v>
      </c>
      <c r="I48" s="16">
        <v>6.95</v>
      </c>
      <c r="J48" s="17">
        <v>7.55</v>
      </c>
    </row>
    <row r="49" spans="2:10" ht="57.75" customHeight="1" thickBot="1">
      <c r="B49" s="18"/>
      <c r="C49" s="1178" t="s">
        <v>5</v>
      </c>
      <c r="D49" s="1178"/>
      <c r="E49" s="1179"/>
      <c r="F49" s="19">
        <v>8.07</v>
      </c>
      <c r="G49" s="20">
        <v>0.7</v>
      </c>
      <c r="H49" s="20">
        <v>2.62</v>
      </c>
      <c r="I49" s="20">
        <v>2.81</v>
      </c>
      <c r="J49" s="21">
        <v>5.32</v>
      </c>
    </row>
    <row r="50" spans="2:10" ht="13.5" customHeight="1"/>
    <row r="51" spans="2:10" ht="13.5" hidden="1" customHeight="1"/>
    <row r="52" spans="2:10" ht="13.5" hidden="1" customHeight="1"/>
    <row r="53" spans="2:10" ht="13.5" hidden="1" customHeight="1"/>
  </sheetData>
  <sheetProtection algorithmName="SHA-512" hashValue="aWBI70bs5I9JFftrAoWAy3XiCuadrg8u/m11ELN9v+CYm9s2CKmUSvfc/jolgCMWlEI4VXS+ERbLmniCkJeszA==" saltValue="p5nWr15E2nmw8IoBz5Jl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2019-03-12T04:29:51Z</cp:lastPrinted>
  <dcterms:created xsi:type="dcterms:W3CDTF">2019-02-14T01:41:59Z</dcterms:created>
  <dcterms:modified xsi:type="dcterms:W3CDTF">2019-03-19T07:43:13Z</dcterms:modified>
  <cp:category/>
</cp:coreProperties>
</file>