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9305" yWindow="-15" windowWidth="1914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Q38" i="11"/>
  <c r="AA38" s="1"/>
  <c r="AA37"/>
  <c r="AA36"/>
  <c r="AA35"/>
  <c r="AA34"/>
  <c r="AA33"/>
  <c r="AA32"/>
  <c r="AA31"/>
  <c r="AA30"/>
  <c r="AA29"/>
  <c r="AA28"/>
  <c r="BG40" i="9" l="1"/>
  <c r="BG39"/>
  <c r="BG38"/>
  <c r="BG37"/>
  <c r="BG36"/>
  <c r="BG35"/>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AM40"/>
  <c r="U40"/>
  <c r="C40"/>
  <c r="CO39"/>
  <c r="AM39"/>
  <c r="U39"/>
  <c r="C39"/>
  <c r="CO38"/>
  <c r="AM38"/>
  <c r="U38"/>
  <c r="C38"/>
  <c r="CO37"/>
  <c r="AM37"/>
  <c r="C37"/>
  <c r="CO36"/>
  <c r="AM36"/>
  <c r="C36"/>
  <c r="AM35"/>
  <c r="C35"/>
  <c r="AM34"/>
  <c r="C34"/>
  <c r="U34" l="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l="1"/>
  <c r="BE36" s="1"/>
  <c r="BE37" s="1"/>
  <c r="BE38" s="1"/>
  <c r="BE39" s="1"/>
  <c r="BE40" s="1"/>
  <c r="BW34" l="1"/>
  <c r="BW35" s="1"/>
  <c r="BW36" s="1"/>
  <c r="BW37" s="1"/>
  <c r="BW38" s="1"/>
  <c r="BW39" s="1"/>
  <c r="BW40" s="1"/>
  <c r="BW41" s="1"/>
  <c r="BW42" s="1"/>
  <c r="CO34" l="1"/>
  <c r="CO35" s="1"/>
</calcChain>
</file>

<file path=xl/sharedStrings.xml><?xml version="1.0" encoding="utf-8"?>
<sst xmlns="http://schemas.openxmlformats.org/spreadsheetml/2006/main" count="1017" uniqueCount="562">
  <si>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</si>
  <si>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</si>
  <si>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</si>
  <si>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</si>
  <si>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</si>
  <si>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</si>
  <si>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</si>
  <si>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</si>
  <si>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</si>
  <si>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</si>
  <si>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</si>
  <si>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</si>
  <si>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</si>
  <si>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</si>
  <si>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</si>
  <si>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</si>
  <si>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</si>
  <si>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</si>
  <si>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</si>
  <si>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</si>
  <si>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</si>
  <si>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</si>
  <si>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</si>
  <si>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</si>
  <si>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</si>
  <si>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</si>
  <si>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</si>
  <si>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</si>
  <si>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</si>
  <si>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</si>
  <si>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</si>
  <si>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</si>
  <si>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</si>
  <si>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</si>
  <si>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</si>
  <si>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</si>
  <si>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</si>
  <si>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</si>
  <si>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</si>
  <si>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</si>
  <si>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</si>
  <si>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</si>
  <si>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</si>
  <si>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</si>
  <si>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</si>
  <si>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</si>
  <si>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</si>
  <si>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</si>
  <si>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</si>
  <si>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</si>
  <si>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</si>
  <si>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</si>
  <si>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</si>
  <si>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</si>
  <si>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</si>
  <si>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</si>
  <si>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</si>
  <si>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</si>
  <si>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</si>
  <si>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</si>
  <si>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</si>
  <si>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</si>
  <si>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</si>
  <si>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</si>
  <si>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</si>
  <si>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</si>
  <si>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</si>
  <si>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</si>
  <si>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</si>
  <si>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</si>
  <si>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</si>
  <si>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</si>
  <si>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</si>
  <si>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</si>
  <si>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</si>
  <si>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</si>
  <si>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</si>
  <si>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</si>
  <si>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</si>
  <si>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</si>
  <si>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</si>
  <si>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</si>
  <si>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</si>
  <si>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</si>
  <si>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</si>
  <si>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</si>
  <si>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</si>
  <si>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</si>
  <si>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</si>
  <si>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</si>
  <si>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</si>
  <si>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</si>
  <si>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</si>
  <si>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</si>
  <si>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</si>
  <si>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</si>
  <si>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</si>
  <si>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</si>
  <si>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</si>
  <si>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</si>
  <si>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</si>
  <si>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</si>
  <si>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</si>
  <si>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</si>
  <si>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</si>
  <si>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</si>
  <si>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</si>
  <si>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</si>
  <si>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</si>
  <si>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</si>
  <si>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</si>
  <si>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</si>
  <si>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</si>
  <si>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</si>
  <si>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</si>
  <si>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</si>
  <si>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</si>
  <si>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</si>
  <si>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</si>
  <si>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</si>
  <si>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</si>
  <si>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</si>
  <si>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</si>
  <si>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</si>
  <si>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</si>
  <si>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</si>
  <si>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</si>
  <si>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</si>
  <si>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</si>
  <si>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</si>
  <si>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</si>
  <si>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</si>
  <si>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</si>
  <si>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</si>
  <si>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</si>
  <si>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</si>
  <si>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</si>
  <si>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</si>
  <si>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</si>
  <si>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</si>
  <si>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</si>
  <si>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</si>
  <si>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</si>
  <si>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</si>
  <si>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</si>
  <si>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</si>
  <si>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</si>
  <si>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</si>
  <si>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</si>
  <si>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</si>
  <si>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</si>
  <si>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</si>
  <si>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</si>
  <si>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</si>
  <si>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</si>
  <si>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</si>
  <si>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</si>
  <si>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</si>
  <si>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</si>
  <si>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</si>
  <si>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</si>
  <si>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</si>
  <si>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</si>
  <si>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</si>
  <si>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</si>
  <si>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</si>
  <si>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</si>
  <si>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</si>
  <si>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</si>
  <si>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</si>
  <si>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</si>
  <si>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</si>
  <si>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</si>
  <si>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</si>
  <si>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</si>
  <si>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</si>
  <si>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</si>
  <si>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</si>
  <si>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</si>
  <si>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</si>
  <si>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</si>
  <si>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</si>
  <si>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</si>
  <si>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</si>
  <si>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</si>
  <si>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</si>
  <si>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</si>
  <si>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</si>
  <si>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</si>
  <si>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</si>
  <si>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</si>
  <si>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</si>
  <si>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</si>
  <si>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福島県柳津町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</si>
  <si>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</si>
  <si>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</si>
  <si>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</si>
  <si>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</si>
  <si>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</si>
  <si>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</si>
  <si>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</si>
  <si>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</si>
  <si>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</si>
  <si>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</si>
  <si>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</si>
  <si>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</si>
  <si>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</si>
  <si>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</si>
  <si>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</si>
  <si>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</si>
  <si>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</si>
  <si>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</si>
  <si>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</si>
  <si>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</si>
  <si>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</si>
  <si>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</si>
  <si>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</si>
  <si>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</si>
  <si>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</si>
  <si>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</si>
  <si>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</si>
  <si>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</si>
  <si>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</si>
  <si>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</si>
  <si>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</si>
  <si>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</si>
  <si>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</si>
  <si>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</si>
  <si>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</si>
  <si>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</si>
  <si>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</si>
  <si>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</si>
  <si>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</si>
  <si>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</si>
  <si>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</si>
  <si>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</si>
  <si>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</si>
  <si>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</si>
  <si>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</si>
  <si>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</si>
  <si>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</si>
  <si>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</si>
  <si>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</si>
  <si>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</si>
  <si>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</si>
  <si>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</si>
  <si>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</si>
  <si>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</si>
  <si>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</si>
  <si>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</si>
  <si>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</si>
  <si>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</si>
  <si>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</si>
  <si>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</si>
  <si>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</si>
  <si>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</si>
  <si>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</si>
  <si>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</si>
  <si>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</si>
  <si>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</si>
  <si>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</si>
  <si>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</si>
  <si>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</si>
  <si>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</si>
  <si>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</si>
  <si>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</si>
  <si>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</si>
  <si>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</si>
  <si>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</si>
  <si>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</si>
  <si>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</si>
  <si>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</si>
  <si>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</si>
  <si>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</si>
  <si>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</si>
  <si>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</si>
  <si>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</si>
  <si>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</si>
  <si>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</si>
  <si>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</si>
  <si>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</si>
  <si>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</si>
  <si>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</si>
  <si>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</si>
  <si>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</si>
  <si>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</si>
  <si>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</si>
  <si>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</si>
  <si>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</si>
  <si>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</si>
  <si>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</si>
  <si>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</si>
  <si>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</si>
  <si>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</si>
  <si>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</si>
  <si>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</si>
  <si>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</si>
  <si>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</si>
  <si>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</si>
  <si>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</si>
  <si>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</si>
  <si>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</si>
  <si>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</si>
  <si>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</si>
  <si>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</si>
  <si>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</si>
  <si>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</si>
  <si>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</si>
  <si>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</si>
  <si>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</si>
  <si>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</si>
  <si>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</si>
  <si>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</si>
  <si>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</si>
  <si>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</si>
  <si>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</si>
  <si>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</si>
  <si>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</si>
  <si>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</si>
  <si>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</si>
  <si>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</si>
  <si>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</si>
  <si>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</si>
  <si>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</si>
  <si>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</si>
  <si>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</si>
  <si>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</si>
  <si>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</si>
  <si>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</si>
  <si>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</si>
  <si>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</si>
  <si>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</si>
  <si>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</si>
  <si>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</si>
  <si>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</si>
  <si>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</si>
  <si>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</si>
  <si>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</si>
  <si>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</si>
  <si>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</si>
  <si>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</si>
  <si>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福島県柳津町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</si>
  <si>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</si>
  <si>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</si>
  <si>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</si>
  <si>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</si>
  <si>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</si>
  <si>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</si>
  <si>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</si>
  <si>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</si>
  <si>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</si>
  <si>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</si>
  <si>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</si>
  <si>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</si>
  <si>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</si>
  <si>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</si>
  <si>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</si>
  <si>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</si>
  <si>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</si>
  <si>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</si>
  <si>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</si>
  <si>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</si>
  <si>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</si>
  <si>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</si>
  <si>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</si>
  <si>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</si>
  <si>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</si>
  <si>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</si>
  <si>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</si>
  <si>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</si>
  <si>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</si>
  <si>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</si>
  <si>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</si>
  <si>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</si>
  <si>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</si>
  <si>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</si>
  <si>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</si>
  <si>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</si>
  <si>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</si>
  <si>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</si>
  <si>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</si>
  <si>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</si>
  <si>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下水道事業特別会計</t>
    <phoneticPr fontId="5"/>
  </si>
  <si>
    <t>簡易排水事業特別会計</t>
    <phoneticPr fontId="5"/>
  </si>
  <si>
    <t>林業集落排水事業特別会計</t>
    <phoneticPr fontId="5"/>
  </si>
  <si>
    <t>町営スキー場事業特別会計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</si>
  <si>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</si>
  <si>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</si>
  <si>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</si>
  <si>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</si>
  <si>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</si>
  <si>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</si>
  <si>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</si>
  <si>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</si>
  <si>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</si>
  <si>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</si>
  <si>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</si>
  <si>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</si>
  <si>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</si>
  <si>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</si>
  <si>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</si>
  <si>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</si>
  <si>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</si>
  <si>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</si>
  <si>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</si>
  <si>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</si>
  <si>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</si>
  <si>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</si>
  <si>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</si>
  <si>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</si>
  <si>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</si>
  <si>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</si>
  <si>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</si>
  <si>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</si>
  <si>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</si>
  <si>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</si>
  <si>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</si>
  <si>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</si>
  <si>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</si>
  <si>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</si>
  <si>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</si>
  <si>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</si>
  <si>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</si>
  <si>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</si>
  <si>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</si>
  <si>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</si>
  <si>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</si>
  <si>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</si>
  <si>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</si>
  <si>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</si>
  <si>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</si>
  <si>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</si>
  <si>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</si>
  <si>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</si>
  <si>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</si>
  <si>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</si>
  <si>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</si>
  <si>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</si>
  <si>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</si>
  <si>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</si>
  <si>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</si>
  <si>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</si>
  <si>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</si>
  <si>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</si>
  <si>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下水道事業特別会計</t>
    <phoneticPr fontId="5"/>
  </si>
  <si>
    <t>-</t>
    <phoneticPr fontId="5"/>
  </si>
  <si>
    <t>将来負担比率（(Ｅ)－(Ｆ)）／（(Ｃ)－(Ｄ)）×１００</t>
    <rPh sb="0" eb="2">
      <t>ショウライ</t>
    </rPh>
    <rPh sb="2" eb="4">
      <t>フタン</t>
    </rPh>
    <rPh sb="4" eb="6">
      <t>ヒリツ</t>
    </rPh>
    <phoneticPr fontId="5"/>
  </si>
  <si>
    <t>林業集落排水事業特別会計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</si>
  <si>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</si>
  <si>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</si>
  <si>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</si>
  <si>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</si>
  <si>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</si>
  <si>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</si>
  <si>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</si>
  <si>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</si>
  <si>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</si>
  <si>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</si>
  <si>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</si>
  <si>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</si>
  <si>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</si>
  <si>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</si>
  <si>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</si>
  <si>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</si>
  <si>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</si>
  <si>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</si>
  <si>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</si>
  <si>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</si>
  <si>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</si>
  <si>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</si>
  <si>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</si>
  <si>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</si>
  <si>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</si>
  <si>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</si>
  <si>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</si>
  <si>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</si>
  <si>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</si>
  <si>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</si>
  <si>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</si>
  <si>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</si>
  <si>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</si>
  <si>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</si>
  <si>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</si>
  <si>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</si>
  <si>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</si>
  <si>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</si>
  <si>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</si>
  <si>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</si>
  <si>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</si>
  <si>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</si>
  <si>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</si>
  <si>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</si>
  <si>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</si>
  <si>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</si>
  <si>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</si>
  <si>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</si>
  <si>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</si>
  <si>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</si>
  <si>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</si>
  <si>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</si>
  <si>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</si>
  <si>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</si>
  <si>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</si>
  <si>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</si>
  <si>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</si>
  <si>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</si>
  <si>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</si>
  <si>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</si>
  <si>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</si>
  <si>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</si>
  <si>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</si>
  <si>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</si>
  <si>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</si>
  <si>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</si>
  <si>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</si>
  <si>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</si>
  <si>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</si>
  <si>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</si>
  <si>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</si>
  <si>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</si>
  <si>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</si>
  <si>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</si>
  <si>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</si>
  <si>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</si>
  <si>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</si>
  <si>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</si>
  <si>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</si>
  <si>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</si>
  <si>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</si>
  <si>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</si>
  <si>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介護保険特別会計</t>
  </si>
  <si>
    <t>国民健康保険特別会計(事業勘定)</t>
  </si>
  <si>
    <t>国民健康保険特別会計(施設勘定)</t>
  </si>
  <si>
    <t>土地取得事業特別会計</t>
  </si>
  <si>
    <t>簡易水道事業特別会計</t>
  </si>
  <si>
    <t>後期高齢者医療特別会計</t>
  </si>
  <si>
    <t>農業集落排水事業特別会計</t>
  </si>
  <si>
    <t>その他会計（赤字）</t>
  </si>
  <si>
    <t>その他会計（黒字）</t>
  </si>
  <si>
    <t>やないづ振興公社</t>
  </si>
  <si>
    <t>会津やないづ温泉開発㈱</t>
  </si>
  <si>
    <t>会津若松地方広域市町村圏整備組合一般会計</t>
  </si>
  <si>
    <t>会津若松地方広域市町村圏整備組合企業会計</t>
    <rPh sb="16" eb="18">
      <t>キギョウ</t>
    </rPh>
    <phoneticPr fontId="5"/>
  </si>
  <si>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</si>
  <si>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</si>
  <si>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</si>
  <si>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</si>
  <si>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</si>
  <si>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</si>
  <si>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</si>
  <si>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</si>
  <si>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</si>
  <si>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</si>
  <si>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</si>
  <si>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</si>
  <si>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</si>
  <si>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</si>
  <si>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</si>
  <si>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</si>
  <si>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</si>
  <si>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</si>
  <si>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公債費の償還のピークが過ぎたため将来負担比率は“0”である。今後も地方債の繰上償還の実施や後年度財政負担の軽減を考慮し、地方債残高の削減に努めていく。実質公債費比率は、類似団体平均と比較して低い水準である。
今後の見込みは定住促進住宅や給食センターの建設事業等を予定しているので、それに伴う起債の借入の償還により上昇すると予測される。今後も税収入額や普通交付税などの減少が予測されるため、普通建設事業を精査し、過疎債・辺地債への転換、繰上げ償還等を実施し、指数の増崇を抑制していく。</t>
    <rPh sb="0" eb="3">
      <t>コウサイヒ</t>
    </rPh>
    <rPh sb="4" eb="6">
      <t>ショウカン</t>
    </rPh>
    <rPh sb="11" eb="12">
      <t>ス</t>
    </rPh>
    <rPh sb="16" eb="18">
      <t>ショウライ</t>
    </rPh>
    <rPh sb="18" eb="20">
      <t>フタン</t>
    </rPh>
    <rPh sb="20" eb="22">
      <t>ヒリツ</t>
    </rPh>
    <rPh sb="30" eb="32">
      <t>コンゴ</t>
    </rPh>
    <rPh sb="33" eb="36">
      <t>チホウサイ</t>
    </rPh>
    <rPh sb="37" eb="39">
      <t>クリア</t>
    </rPh>
    <rPh sb="39" eb="41">
      <t>ショウカン</t>
    </rPh>
    <rPh sb="42" eb="44">
      <t>ジッシ</t>
    </rPh>
    <rPh sb="45" eb="48">
      <t>コウネンド</t>
    </rPh>
    <rPh sb="48" eb="50">
      <t>ザイセイ</t>
    </rPh>
    <rPh sb="50" eb="52">
      <t>フタン</t>
    </rPh>
    <rPh sb="53" eb="55">
      <t>ケイゲン</t>
    </rPh>
    <rPh sb="56" eb="58">
      <t>コウリョ</t>
    </rPh>
    <rPh sb="60" eb="63">
      <t>チホウサイ</t>
    </rPh>
    <rPh sb="63" eb="65">
      <t>ザンダカ</t>
    </rPh>
    <rPh sb="66" eb="68">
      <t>サクゲン</t>
    </rPh>
    <rPh sb="69" eb="70">
      <t>ツト</t>
    </rPh>
    <rPh sb="75" eb="77">
      <t>ジッシツ</t>
    </rPh>
    <rPh sb="77" eb="80">
      <t>コウサイヒ</t>
    </rPh>
    <rPh sb="80" eb="82">
      <t>ヒリツ</t>
    </rPh>
    <rPh sb="84" eb="86">
      <t>ルイジ</t>
    </rPh>
    <rPh sb="86" eb="88">
      <t>ダンタイ</t>
    </rPh>
    <rPh sb="88" eb="90">
      <t>ヘイキン</t>
    </rPh>
    <rPh sb="91" eb="93">
      <t>ヒカク</t>
    </rPh>
    <rPh sb="95" eb="96">
      <t>ヒク</t>
    </rPh>
    <rPh sb="97" eb="99">
      <t>スイジュン</t>
    </rPh>
    <rPh sb="104" eb="106">
      <t>コンゴ</t>
    </rPh>
    <rPh sb="107" eb="109">
      <t>ミコ</t>
    </rPh>
    <rPh sb="111" eb="113">
      <t>テイジュウ</t>
    </rPh>
    <rPh sb="113" eb="115">
      <t>ソクシン</t>
    </rPh>
    <rPh sb="115" eb="117">
      <t>ジュウタク</t>
    </rPh>
    <rPh sb="118" eb="120">
      <t>キュウショク</t>
    </rPh>
    <rPh sb="125" eb="127">
      <t>ケンセツ</t>
    </rPh>
    <rPh sb="127" eb="129">
      <t>ジギョウ</t>
    </rPh>
    <rPh sb="129" eb="130">
      <t>トウ</t>
    </rPh>
    <rPh sb="131" eb="133">
      <t>ヨテイ</t>
    </rPh>
    <rPh sb="143" eb="144">
      <t>トモナ</t>
    </rPh>
    <rPh sb="145" eb="147">
      <t>キサイ</t>
    </rPh>
    <rPh sb="148" eb="150">
      <t>カリイレ</t>
    </rPh>
    <rPh sb="151" eb="153">
      <t>ショウカン</t>
    </rPh>
    <rPh sb="156" eb="158">
      <t>ジョウショウ</t>
    </rPh>
    <rPh sb="161" eb="163">
      <t>ヨソク</t>
    </rPh>
    <rPh sb="167" eb="169">
      <t>コンゴ</t>
    </rPh>
    <rPh sb="170" eb="171">
      <t>ゼイ</t>
    </rPh>
    <rPh sb="171" eb="173">
      <t>シュウニュウ</t>
    </rPh>
    <rPh sb="173" eb="174">
      <t>ガク</t>
    </rPh>
    <rPh sb="175" eb="177">
      <t>フツウ</t>
    </rPh>
    <rPh sb="177" eb="180">
      <t>コウフゼイ</t>
    </rPh>
    <rPh sb="183" eb="185">
      <t>ゲンショウ</t>
    </rPh>
    <rPh sb="186" eb="188">
      <t>ヨソク</t>
    </rPh>
    <rPh sb="194" eb="196">
      <t>フツウ</t>
    </rPh>
    <rPh sb="196" eb="198">
      <t>ケンセツ</t>
    </rPh>
    <rPh sb="198" eb="200">
      <t>ジギョウ</t>
    </rPh>
    <rPh sb="201" eb="203">
      <t>セイサ</t>
    </rPh>
    <rPh sb="205" eb="207">
      <t>カソ</t>
    </rPh>
    <rPh sb="207" eb="208">
      <t>サイ</t>
    </rPh>
    <rPh sb="209" eb="211">
      <t>ヘンチ</t>
    </rPh>
    <rPh sb="211" eb="212">
      <t>サイ</t>
    </rPh>
    <rPh sb="214" eb="216">
      <t>テンカン</t>
    </rPh>
    <rPh sb="217" eb="219">
      <t>クリア</t>
    </rPh>
    <rPh sb="220" eb="223">
      <t>ショウカントウ</t>
    </rPh>
    <rPh sb="224" eb="226">
      <t>ジッシ</t>
    </rPh>
    <rPh sb="228" eb="230">
      <t>シスウ</t>
    </rPh>
    <rPh sb="231" eb="232">
      <t>ゾウ</t>
    </rPh>
    <rPh sb="232" eb="233">
      <t>スウ</t>
    </rPh>
    <rPh sb="234" eb="236">
      <t>ヨクセイ</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</si>
</sst>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227188</c:v>
                </c:pt>
                <c:pt idx="1">
                  <c:v>214764</c:v>
                </c:pt>
                <c:pt idx="2">
                  <c:v>139354</c:v>
                </c:pt>
                <c:pt idx="3">
                  <c:v>331675</c:v>
                </c:pt>
                <c:pt idx="4">
                  <c:v>220428</c:v>
                </c:pt>
              </c:numCache>
            </c:numRef>
          </c:val>
        </c:ser>
        <c:marker val="1"/>
        <c:axId val="103025664"/>
        <c:axId val="109368448"/>
      </c:lineChart>
      <c:catAx>
        <c:axId val="10302566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68448"/>
        <c:crosses val="autoZero"/>
        <c:auto val="1"/>
        <c:lblAlgn val="ctr"/>
        <c:lblOffset val="100"/>
        <c:tickLblSkip val="1"/>
        <c:tickMarkSkip val="1"/>
      </c:catAx>
      <c:valAx>
        <c:axId val="109368448"/>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256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8.74</c:v>
                </c:pt>
                <c:pt idx="1">
                  <c:v>7.3</c:v>
                </c:pt>
                <c:pt idx="2">
                  <c:v>5.94</c:v>
                </c:pt>
                <c:pt idx="3">
                  <c:v>6.82</c:v>
                </c:pt>
                <c:pt idx="4">
                  <c:v>4.0999999999999996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20.56</c:v>
                </c:pt>
                <c:pt idx="1">
                  <c:v>25.16</c:v>
                </c:pt>
                <c:pt idx="2">
                  <c:v>25.44</c:v>
                </c:pt>
                <c:pt idx="3">
                  <c:v>29.35</c:v>
                </c:pt>
                <c:pt idx="4">
                  <c:v>28.77</c:v>
                </c:pt>
              </c:numCache>
            </c:numRef>
          </c:val>
        </c:ser>
        <c:gapWidth val="250"/>
        <c:overlap val="100"/>
        <c:axId val="126872576"/>
        <c:axId val="1344482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3.42</c:v>
                </c:pt>
                <c:pt idx="1">
                  <c:v>4.34</c:v>
                </c:pt>
                <c:pt idx="2">
                  <c:v>8.07</c:v>
                </c:pt>
                <c:pt idx="3">
                  <c:v>0.7</c:v>
                </c:pt>
                <c:pt idx="4">
                  <c:v>2.62</c:v>
                </c:pt>
              </c:numCache>
            </c:numRef>
          </c:val>
        </c:ser>
        <c:marker val="1"/>
        <c:axId val="126872576"/>
        <c:axId val="134448256"/>
      </c:lineChart>
      <c:catAx>
        <c:axId val="1268725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48256"/>
        <c:crosses val="autoZero"/>
        <c:auto val="1"/>
        <c:lblAlgn val="ctr"/>
        <c:lblOffset val="100"/>
        <c:tickLblSkip val="1"/>
        <c:tickMarkSkip val="1"/>
      </c:catAx>
      <c:valAx>
        <c:axId val="1344482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725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c:v>
                </c:pt>
                <c:pt idx="2">
                  <c:v>#N/A</c:v>
                </c:pt>
                <c:pt idx="3">
                  <c:v>0.06</c:v>
                </c:pt>
                <c:pt idx="4">
                  <c:v>#N/A</c:v>
                </c:pt>
                <c:pt idx="5">
                  <c:v>0.06</c:v>
                </c:pt>
                <c:pt idx="6">
                  <c:v>#N/A</c:v>
                </c:pt>
                <c:pt idx="7">
                  <c:v>7.0000000000000007E-2</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0.04</c:v>
                </c:pt>
                <c:pt idx="4">
                  <c:v>#N/A</c:v>
                </c:pt>
                <c:pt idx="5">
                  <c:v>0.04</c:v>
                </c:pt>
                <c:pt idx="6">
                  <c:v>#N/A</c:v>
                </c:pt>
                <c:pt idx="7">
                  <c:v>0.03</c:v>
                </c:pt>
                <c:pt idx="8">
                  <c:v>#N/A</c:v>
                </c:pt>
                <c:pt idx="9">
                  <c:v>0.05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0.44</c:v>
                </c:pt>
                <c:pt idx="4">
                  <c:v>#N/A</c:v>
                </c:pt>
                <c:pt idx="5">
                  <c:v>0.02</c:v>
                </c:pt>
                <c:pt idx="6">
                  <c:v>#N/A</c:v>
                </c:pt>
                <c:pt idx="7">
                  <c:v>0.05</c:v>
                </c:pt>
                <c:pt idx="8">
                  <c:v>#N/A</c:v>
                </c:pt>
                <c:pt idx="9">
                  <c:v>0.05</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c:v>
                </c:pt>
                <c:pt idx="2">
                  <c:v>#N/A</c:v>
                </c:pt>
                <c:pt idx="3">
                  <c:v>0.11</c:v>
                </c:pt>
                <c:pt idx="4">
                  <c:v>#N/A</c:v>
                </c:pt>
                <c:pt idx="5">
                  <c:v>0.1</c:v>
                </c:pt>
                <c:pt idx="6">
                  <c:v>#N/A</c:v>
                </c:pt>
                <c:pt idx="7">
                  <c:v>0.36</c:v>
                </c:pt>
                <c:pt idx="8">
                  <c:v>#N/A</c:v>
                </c:pt>
                <c:pt idx="9">
                  <c:v>0.31</c:v>
                </c:pt>
              </c:numCache>
            </c:numRef>
          </c:val>
        </c:ser>
        <c:ser>
          <c:idx val="5"/>
          <c:order val="5"/>
          <c:tx>
            <c:strRef>
              <c:f>データシート!$A$32</c:f>
              <c:strCache>
                <c:ptCount val="1"/>
                <c:pt idx="0">
                  <c:v>土地取得事業特別会計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1.1100000000000001</c:v>
                </c:pt>
                <c:pt idx="2">
                  <c:v>#N/A</c:v>
                </c:pt>
                <c:pt idx="3">
                  <c:v>1</c:v>
                </c:pt>
                <c:pt idx="4">
                  <c:v>#N/A</c:v>
                </c:pt>
                <c:pt idx="5">
                  <c:v>1.08</c:v>
                </c:pt>
                <c:pt idx="6">
                  <c:v>#N/A</c:v>
                </c:pt>
                <c:pt idx="7">
                  <c:v>0.52</c:v>
                </c:pt>
                <c:pt idx="8">
                  <c:v>#N/A</c:v>
                </c:pt>
                <c:pt idx="9">
                  <c:v>0.51</c:v>
                </c:pt>
              </c:numCache>
            </c:numRef>
          </c:val>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0.21</c:v>
                </c:pt>
                <c:pt idx="2">
                  <c:v>#N/A</c:v>
                </c:pt>
                <c:pt idx="3">
                  <c:v>0.18</c:v>
                </c:pt>
                <c:pt idx="4">
                  <c:v>#N/A</c:v>
                </c:pt>
                <c:pt idx="5">
                  <c:v>0.27</c:v>
                </c:pt>
                <c:pt idx="6">
                  <c:v>#N/A</c:v>
                </c:pt>
                <c:pt idx="7">
                  <c:v>0.37</c:v>
                </c:pt>
                <c:pt idx="8">
                  <c:v>#N/A</c:v>
                </c:pt>
                <c:pt idx="9">
                  <c:v>0.54</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1.21</c:v>
                </c:pt>
                <c:pt idx="2">
                  <c:v>#N/A</c:v>
                </c:pt>
                <c:pt idx="3">
                  <c:v>1.57</c:v>
                </c:pt>
                <c:pt idx="4">
                  <c:v>#N/A</c:v>
                </c:pt>
                <c:pt idx="5">
                  <c:v>0.55000000000000004</c:v>
                </c:pt>
                <c:pt idx="6">
                  <c:v>#N/A</c:v>
                </c:pt>
                <c:pt idx="7">
                  <c:v>1.61</c:v>
                </c:pt>
                <c:pt idx="8">
                  <c:v>#N/A</c:v>
                </c:pt>
                <c:pt idx="9">
                  <c:v>0.69</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0.81</c:v>
                </c:pt>
                <c:pt idx="2">
                  <c:v>#N/A</c:v>
                </c:pt>
                <c:pt idx="3">
                  <c:v>0.02</c:v>
                </c:pt>
                <c:pt idx="4">
                  <c:v>#N/A</c:v>
                </c:pt>
                <c:pt idx="5">
                  <c:v>0.52</c:v>
                </c:pt>
                <c:pt idx="6">
                  <c:v>#N/A</c:v>
                </c:pt>
                <c:pt idx="7">
                  <c:v>1.03</c:v>
                </c:pt>
                <c:pt idx="8">
                  <c:v>#N/A</c:v>
                </c:pt>
                <c:pt idx="9">
                  <c:v>1.39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8.73</c:v>
                </c:pt>
                <c:pt idx="2">
                  <c:v>#N/A</c:v>
                </c:pt>
                <c:pt idx="3">
                  <c:v>7.3</c:v>
                </c:pt>
                <c:pt idx="4">
                  <c:v>#N/A</c:v>
                </c:pt>
                <c:pt idx="5">
                  <c:v>5.94</c:v>
                </c:pt>
                <c:pt idx="6">
                  <c:v>#N/A</c:v>
                </c:pt>
                <c:pt idx="7">
                  <c:v>6.81</c:v>
                </c:pt>
                <c:pt idx="8">
                  <c:v>#N/A</c:v>
                </c:pt>
                <c:pt idx="9">
                  <c:v>4.0999999999999996</c:v>
                </c:pt>
              </c:numCache>
            </c:numRef>
          </c:val>
        </c:ser>
        <c:overlap val="100"/>
        <c:axId val="136084864"/>
        <c:axId val="136410240"/>
      </c:barChart>
      <c:catAx>
        <c:axId val="1360848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410240"/>
        <c:crosses val="autoZero"/>
        <c:auto val="1"/>
        <c:lblAlgn val="ctr"/>
        <c:lblOffset val="100"/>
        <c:tickLblSkip val="1"/>
        <c:tickMarkSkip val="1"/>
      </c:catAx>
      <c:valAx>
        <c:axId val="1364102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8486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540</c:v>
                </c:pt>
                <c:pt idx="5">
                  <c:v>526</c:v>
                </c:pt>
                <c:pt idx="8">
                  <c:v>504</c:v>
                </c:pt>
                <c:pt idx="11">
                  <c:v>507</c:v>
                </c:pt>
                <c:pt idx="14">
                  <c:v>463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10</c:v>
                </c:pt>
                <c:pt idx="6">
                  <c:v>9</c:v>
                </c:pt>
                <c:pt idx="9">
                  <c:v>8</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6</c:v>
                </c:pt>
                <c:pt idx="6">
                  <c:v>5</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175</c:v>
                </c:pt>
                <c:pt idx="3">
                  <c:v>158</c:v>
                </c:pt>
                <c:pt idx="6">
                  <c:v>151</c:v>
                </c:pt>
                <c:pt idx="9">
                  <c:v>146</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539</c:v>
                </c:pt>
                <c:pt idx="3">
                  <c:v>468</c:v>
                </c:pt>
                <c:pt idx="6">
                  <c:v>448</c:v>
                </c:pt>
                <c:pt idx="9">
                  <c:v>431</c:v>
                </c:pt>
                <c:pt idx="12">
                  <c:v>390</c:v>
                </c:pt>
              </c:numCache>
            </c:numRef>
          </c:val>
        </c:ser>
        <c:gapWidth val="100"/>
        <c:overlap val="100"/>
        <c:axId val="112152576"/>
        <c:axId val="11215449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193</c:v>
                </c:pt>
                <c:pt idx="2">
                  <c:v>#N/A</c:v>
                </c:pt>
                <c:pt idx="3">
                  <c:v>#N/A</c:v>
                </c:pt>
                <c:pt idx="4">
                  <c:v>116</c:v>
                </c:pt>
                <c:pt idx="5">
                  <c:v>#N/A</c:v>
                </c:pt>
                <c:pt idx="6">
                  <c:v>#N/A</c:v>
                </c:pt>
                <c:pt idx="7">
                  <c:v>110</c:v>
                </c:pt>
                <c:pt idx="8">
                  <c:v>#N/A</c:v>
                </c:pt>
                <c:pt idx="9">
                  <c:v>#N/A</c:v>
                </c:pt>
                <c:pt idx="10">
                  <c:v>81</c:v>
                </c:pt>
                <c:pt idx="11">
                  <c:v>#N/A</c:v>
                </c:pt>
                <c:pt idx="12">
                  <c:v>#N/A</c:v>
                </c:pt>
                <c:pt idx="13">
                  <c:v>74</c:v>
                </c:pt>
                <c:pt idx="14">
                  <c:v>#N/A</c:v>
                </c:pt>
              </c:numCache>
            </c:numRef>
          </c:val>
        </c:ser>
        <c:marker val="1"/>
        <c:axId val="112152576"/>
        <c:axId val="112154496"/>
      </c:lineChart>
      <c:catAx>
        <c:axId val="1121525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54496"/>
        <c:crosses val="autoZero"/>
        <c:auto val="1"/>
        <c:lblAlgn val="ctr"/>
        <c:lblOffset val="100"/>
        <c:tickLblSkip val="1"/>
        <c:tickMarkSkip val="1"/>
      </c:catAx>
      <c:valAx>
        <c:axId val="1121544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525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4251</c:v>
                </c:pt>
                <c:pt idx="5">
                  <c:v>4157</c:v>
                </c:pt>
                <c:pt idx="8">
                  <c:v>4030</c:v>
                </c:pt>
                <c:pt idx="11">
                  <c:v>3993</c:v>
                </c:pt>
                <c:pt idx="14">
                  <c:v>4011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c:v>
                </c:pt>
                <c:pt idx="5">
                  <c:v>182</c:v>
                </c:pt>
                <c:pt idx="8">
                  <c:v>182</c:v>
                </c:pt>
                <c:pt idx="11">
                  <c:v>194</c:v>
                </c:pt>
                <c:pt idx="14">
                  <c:v>184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2210</c:v>
                </c:pt>
                <c:pt idx="5">
                  <c:v>2600</c:v>
                </c:pt>
                <c:pt idx="8">
                  <c:v>2750</c:v>
                </c:pt>
                <c:pt idx="11">
                  <c:v>2670</c:v>
                </c:pt>
                <c:pt idx="14">
                  <c:v>2901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810</c:v>
                </c:pt>
                <c:pt idx="3">
                  <c:v>810</c:v>
                </c:pt>
                <c:pt idx="6">
                  <c:v>774</c:v>
                </c:pt>
                <c:pt idx="9">
                  <c:v>683</c:v>
                </c:pt>
                <c:pt idx="12">
                  <c:v>611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c:v>
                </c:pt>
                <c:pt idx="3">
                  <c:v>7</c:v>
                </c:pt>
                <c:pt idx="6">
                  <c:v>7</c:v>
                </c:pt>
                <c:pt idx="9">
                  <c:v>6</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1686</c:v>
                </c:pt>
                <c:pt idx="3">
                  <c:v>1600</c:v>
                </c:pt>
                <c:pt idx="6">
                  <c:v>1514</c:v>
                </c:pt>
                <c:pt idx="9">
                  <c:v>1409</c:v>
                </c:pt>
                <c:pt idx="12">
                  <c:v>1358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70</c:v>
                </c:pt>
                <c:pt idx="3">
                  <c:v>61</c:v>
                </c:pt>
                <c:pt idx="6">
                  <c:v>52</c:v>
                </c:pt>
                <c:pt idx="9">
                  <c:v>44</c:v>
                </c:pt>
                <c:pt idx="12">
                  <c:v>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3270</c:v>
                </c:pt>
                <c:pt idx="3">
                  <c:v>3161</c:v>
                </c:pt>
                <c:pt idx="6">
                  <c:v>2837</c:v>
                </c:pt>
                <c:pt idx="9">
                  <c:v>3143</c:v>
                </c:pt>
                <c:pt idx="12">
                  <c:v>3128</c:v>
                </c:pt>
              </c:numCache>
            </c:numRef>
          </c:val>
        </c:ser>
        <c:gapWidth val="100"/>
        <c:overlap val="100"/>
        <c:axId val="143921920"/>
        <c:axId val="14392384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43921920"/>
        <c:axId val="143923840"/>
      </c:lineChart>
      <c:catAx>
        <c:axId val="1439219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923840"/>
        <c:crosses val="autoZero"/>
        <c:auto val="1"/>
        <c:lblAlgn val="ctr"/>
        <c:lblOffset val="100"/>
        <c:tickLblSkip val="1"/>
        <c:tickMarkSkip val="1"/>
      </c:catAx>
      <c:valAx>
        <c:axId val="1439238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2192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43854976"/>
        <c:axId val="143885824"/>
      </c:scatterChart>
      <c:valAx>
        <c:axId val="143854976"/>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885824"/>
        <c:crosses val="autoZero"/>
        <c:crossBetween val="midCat"/>
      </c:valAx>
      <c:valAx>
        <c:axId val="14388582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38549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10.4</c:v>
                </c:pt>
                <c:pt idx="1">
                  <c:v>8</c:v>
                </c:pt>
                <c:pt idx="2">
                  <c:v>6.7</c:v>
                </c:pt>
                <c:pt idx="3">
                  <c:v>5</c:v>
                </c:pt>
                <c:pt idx="4">
                  <c:v>4.3</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44083200"/>
        <c:axId val="144101760"/>
      </c:scatterChart>
      <c:valAx>
        <c:axId val="144083200"/>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101760"/>
        <c:crosses val="autoZero"/>
        <c:crossBetween val="midCat"/>
      </c:valAx>
      <c:valAx>
        <c:axId val="144101760"/>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408320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latin typeface="+mn-lt"/>
              <a:ea typeface="+mn-ea"/>
              <a:cs typeface="+mn-cs"/>
            </a:rPr>
            <a:t>　公債費の償還金のピーク時は過ぎており、新たな起債の抑制及び繰上償還等を実施することにより、ここ数年は減少傾向に向か</a:t>
          </a:r>
          <a:r>
            <a:rPr lang="ja-JP" altLang="en-US" sz="1300" b="0" i="0" baseline="0">
              <a:solidFill>
                <a:schemeClr val="dk1"/>
              </a:solidFill>
              <a:latin typeface="+mn-lt"/>
              <a:ea typeface="+mn-ea"/>
              <a:cs typeface="+mn-cs"/>
            </a:rPr>
            <a:t>っている。</a:t>
          </a:r>
          <a:endParaRPr lang="en-US" altLang="ja-JP" sz="1300" b="0" i="0" baseline="0">
            <a:solidFill>
              <a:schemeClr val="dk1"/>
            </a:solidFill>
            <a:latin typeface="+mn-lt"/>
            <a:ea typeface="+mn-ea"/>
            <a:cs typeface="+mn-cs"/>
          </a:endParaRPr>
        </a:p>
        <a:p>
          <a:pPr rtl="0" eaLnBrk="1" fontAlgn="base" latinLnBrk="0" hangingPunct="1"/>
          <a:r>
            <a:rPr lang="ja-JP" altLang="en-US" sz="1300" b="0" i="0" baseline="0">
              <a:solidFill>
                <a:schemeClr val="dk1"/>
              </a:solidFill>
              <a:latin typeface="+mn-lt"/>
              <a:ea typeface="+mn-ea"/>
              <a:cs typeface="+mn-cs"/>
            </a:rPr>
            <a:t>　今</a:t>
          </a:r>
          <a:r>
            <a:rPr lang="ja-JP" altLang="ja-JP" sz="1300" b="0" i="0" baseline="0">
              <a:solidFill>
                <a:schemeClr val="dk1"/>
              </a:solidFill>
              <a:latin typeface="+mn-lt"/>
              <a:ea typeface="+mn-ea"/>
              <a:cs typeface="+mn-cs"/>
            </a:rPr>
            <a:t>後は</a:t>
          </a:r>
          <a:r>
            <a:rPr lang="ja-JP" altLang="en-US" sz="1300" b="0" i="0" baseline="0">
              <a:solidFill>
                <a:schemeClr val="dk1"/>
              </a:solidFill>
              <a:latin typeface="+mn-lt"/>
              <a:ea typeface="+mn-ea"/>
              <a:cs typeface="+mn-cs"/>
            </a:rPr>
            <a:t>、振興計画により施設改修等での起債が計画されているが</a:t>
          </a:r>
          <a:r>
            <a:rPr kumimoji="1" lang="ja-JP" altLang="ja-JP" sz="1300">
              <a:solidFill>
                <a:schemeClr val="dk1"/>
              </a:solidFill>
              <a:latin typeface="+mn-lt"/>
              <a:ea typeface="+mn-ea"/>
              <a:cs typeface="+mn-cs"/>
            </a:rPr>
            <a:t>有利な地方債を活用し、残高を考慮しながら普通建設事業の平準化に努め、現在の水準の維持に努めていく。</a:t>
          </a:r>
          <a:endParaRPr lang="ja-JP" altLang="ja-JP" sz="13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将来負担額に関して減少傾向にある</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充当可能基金については</a:t>
          </a:r>
          <a:r>
            <a:rPr lang="ja-JP" altLang="en-US" sz="1300" b="0" i="0" baseline="0">
              <a:solidFill>
                <a:schemeClr val="dk1"/>
              </a:solidFill>
              <a:latin typeface="+mn-lt"/>
              <a:ea typeface="+mn-ea"/>
              <a:cs typeface="+mn-cs"/>
            </a:rPr>
            <a:t>、今後の公共施設等の整備計画があるので今年度積立により増加</a:t>
          </a:r>
          <a:r>
            <a:rPr lang="ja-JP" altLang="ja-JP" sz="1300" b="0" i="0" baseline="0">
              <a:solidFill>
                <a:schemeClr val="dk1"/>
              </a:solidFill>
              <a:latin typeface="+mn-lt"/>
              <a:ea typeface="+mn-ea"/>
              <a:cs typeface="+mn-cs"/>
            </a:rPr>
            <a:t>し</a:t>
          </a:r>
          <a:r>
            <a:rPr lang="ja-JP" altLang="en-US" sz="1300" b="0" i="0" baseline="0">
              <a:solidFill>
                <a:schemeClr val="dk1"/>
              </a:solidFill>
              <a:latin typeface="+mn-lt"/>
              <a:ea typeface="+mn-ea"/>
              <a:cs typeface="+mn-cs"/>
            </a:rPr>
            <a:t>た。</a:t>
          </a:r>
          <a:r>
            <a:rPr lang="ja-JP" altLang="ja-JP" sz="1300" b="0" i="0" baseline="0">
              <a:solidFill>
                <a:schemeClr val="dk1"/>
              </a:solidFill>
              <a:latin typeface="+mn-lt"/>
              <a:ea typeface="+mn-ea"/>
              <a:cs typeface="+mn-cs"/>
            </a:rPr>
            <a:t>基準財政需要額算入見込額について</a:t>
          </a:r>
          <a:r>
            <a:rPr lang="ja-JP" altLang="en-US" sz="1300" b="0" i="0" baseline="0">
              <a:solidFill>
                <a:schemeClr val="dk1"/>
              </a:solidFill>
              <a:latin typeface="+mn-lt"/>
              <a:ea typeface="+mn-ea"/>
              <a:cs typeface="+mn-cs"/>
            </a:rPr>
            <a:t>は増加した。</a:t>
          </a:r>
          <a:r>
            <a:rPr lang="ja-JP" altLang="ja-JP" sz="1300" b="0" i="0" baseline="0">
              <a:solidFill>
                <a:schemeClr val="dk1"/>
              </a:solidFill>
              <a:latin typeface="+mn-lt"/>
              <a:ea typeface="+mn-ea"/>
              <a:cs typeface="+mn-cs"/>
            </a:rPr>
            <a:t>今後も、相対的に考えながら将来負担額の軽減に努めていく。</a:t>
          </a:r>
          <a:endParaRPr lang="en-US" altLang="ja-JP" sz="1300" b="0" i="0"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0" y="365125"/>
          <a:ext cx="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0" y="479425"/>
          <a:ext cx="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類似団体平均と比較してほぼ同水準となっているが、今後も、人口減少・高齢化（平成２６年末４０．６１</a:t>
          </a:r>
          <a:r>
            <a:rPr lang="en-US" altLang="ja-JP"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）に伴い財政力の低下は進む傾向にあると予測される。今後も、雇用の場の確保や徴収率の向上に努め、税収を確保していくとともに、緊急に必要な事業を</a:t>
          </a:r>
          <a:r>
            <a:rPr lang="ja-JP" altLang="ja-JP" sz="1300" baseline="0">
              <a:solidFill>
                <a:schemeClr val="dk1"/>
              </a:solidFill>
              <a:latin typeface="+mn-lt"/>
              <a:ea typeface="+mn-ea"/>
              <a:cs typeface="+mn-cs"/>
            </a:rPr>
            <a:t>峻別し、投資的経費を抑制する等、歳出の徹底的な見直し</a:t>
          </a:r>
          <a:r>
            <a:rPr lang="ja-JP" altLang="ja-JP" sz="1300" b="0" i="0" baseline="0">
              <a:solidFill>
                <a:schemeClr val="dk1"/>
              </a:solidFill>
              <a:latin typeface="+mn-lt"/>
              <a:ea typeface="+mn-ea"/>
              <a:cs typeface="+mn-cs"/>
            </a:rPr>
            <a:t>を継続的に進め、財政基盤の強化に努める。</a:t>
          </a:r>
          <a:endParaRPr kumimoji="1"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69" name="直線コネクタ 68"/>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129920</xdr:rowOff>
    </xdr:from>
    <xdr:ext cx="762000" cy="259045"/>
    <xdr:sp macro="" textlink="">
      <xdr:nvSpPr>
        <xdr:cNvPr id="89" name="財政力該当値テキスト"/>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91" name="テキスト ボックス 90"/>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93" name="テキスト ボックス 92"/>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入力</a:t>
          </a:r>
          <a:r>
            <a:rPr lang="ja-JP" altLang="ja-JP" sz="1300" b="0" i="0" baseline="0">
              <a:solidFill>
                <a:schemeClr val="dk1"/>
              </a:solidFill>
              <a:latin typeface="+mn-lt"/>
              <a:ea typeface="+mn-ea"/>
              <a:cs typeface="+mn-cs"/>
            </a:rPr>
            <a:t>前年度より０．１ポイント増加したが、類似団体平均を下回る低い水準で推移している。今後も引き続き、町税の等の歳入確保に努めるとともに現在の水準を維持していく。歳出においては、事務事業を峻別し、全ての</a:t>
          </a:r>
          <a:r>
            <a:rPr lang="ja-JP" altLang="en-US" sz="1300" b="0" i="0" baseline="0">
              <a:solidFill>
                <a:schemeClr val="dk1"/>
              </a:solidFill>
              <a:latin typeface="+mn-lt"/>
              <a:ea typeface="+mn-ea"/>
              <a:cs typeface="+mn-cs"/>
            </a:rPr>
            <a:t>施策</a:t>
          </a:r>
          <a:r>
            <a:rPr lang="ja-JP" altLang="ja-JP" sz="1300" b="0" i="0" baseline="0">
              <a:solidFill>
                <a:schemeClr val="dk1"/>
              </a:solidFill>
              <a:latin typeface="+mn-lt"/>
              <a:ea typeface="+mn-ea"/>
              <a:cs typeface="+mn-cs"/>
            </a:rPr>
            <a:t>優先度</a:t>
          </a:r>
          <a:r>
            <a:rPr lang="ja-JP" altLang="en-US" sz="1300" b="0" i="0" baseline="0">
              <a:solidFill>
                <a:schemeClr val="dk1"/>
              </a:solidFill>
              <a:latin typeface="+mn-lt"/>
              <a:ea typeface="+mn-ea"/>
              <a:cs typeface="+mn-cs"/>
            </a:rPr>
            <a:t>評価をし</a:t>
          </a:r>
          <a:r>
            <a:rPr lang="ja-JP" altLang="ja-JP" sz="1300" b="0" i="0" baseline="0">
              <a:solidFill>
                <a:schemeClr val="dk1"/>
              </a:solidFill>
              <a:latin typeface="+mn-lt"/>
              <a:ea typeface="+mn-ea"/>
              <a:cs typeface="+mn-cs"/>
            </a:rPr>
            <a:t>経常経費の削減を図る。</a:t>
          </a:r>
          <a:endParaRPr kumimoji="1" lang="ja-JP"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52494</xdr:rowOff>
    </xdr:from>
    <xdr:to>
      <xdr:col>7</xdr:col>
      <xdr:colOff>152400</xdr:colOff>
      <xdr:row>62</xdr:row>
      <xdr:rowOff>56515</xdr:rowOff>
    </xdr:to>
    <xdr:cxnSp macro="">
      <xdr:nvCxnSpPr>
        <xdr:cNvPr id="132" name="直線コネクタ 131"/>
        <xdr:cNvCxnSpPr/>
      </xdr:nvCxnSpPr>
      <xdr:spPr>
        <a:xfrm>
          <a:off x="4114800" y="1068239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62</xdr:row>
      <xdr:rowOff>52494</xdr:rowOff>
    </xdr:to>
    <xdr:cxnSp macro="">
      <xdr:nvCxnSpPr>
        <xdr:cNvPr id="135" name="直線コネクタ 134"/>
        <xdr:cNvCxnSpPr/>
      </xdr:nvCxnSpPr>
      <xdr:spPr>
        <a:xfrm>
          <a:off x="3225800" y="1054565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83185</xdr:rowOff>
    </xdr:from>
    <xdr:to>
      <xdr:col>4</xdr:col>
      <xdr:colOff>482600</xdr:colOff>
      <xdr:row>61</xdr:row>
      <xdr:rowOff>87206</xdr:rowOff>
    </xdr:to>
    <xdr:cxnSp macro="">
      <xdr:nvCxnSpPr>
        <xdr:cNvPr id="138" name="直線コネクタ 137"/>
        <xdr:cNvCxnSpPr/>
      </xdr:nvCxnSpPr>
      <xdr:spPr>
        <a:xfrm>
          <a:off x="2336800" y="105416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83185</xdr:rowOff>
    </xdr:from>
    <xdr:to>
      <xdr:col>3</xdr:col>
      <xdr:colOff>279400</xdr:colOff>
      <xdr:row>61</xdr:row>
      <xdr:rowOff>143510</xdr:rowOff>
    </xdr:to>
    <xdr:cxnSp macro="">
      <xdr:nvCxnSpPr>
        <xdr:cNvPr id="141" name="直線コネクタ 140"/>
        <xdr:cNvCxnSpPr/>
      </xdr:nvCxnSpPr>
      <xdr:spPr>
        <a:xfrm flipV="1">
          <a:off x="1447800" y="105416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5715</xdr:rowOff>
    </xdr:from>
    <xdr:to>
      <xdr:col>7</xdr:col>
      <xdr:colOff>203200</xdr:colOff>
      <xdr:row>62</xdr:row>
      <xdr:rowOff>107315</xdr:rowOff>
    </xdr:to>
    <xdr:sp macro="" textlink="">
      <xdr:nvSpPr>
        <xdr:cNvPr id="151" name="円/楕円 150"/>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22242</xdr:rowOff>
    </xdr:from>
    <xdr:ext cx="762000" cy="259045"/>
    <xdr:sp macro="" textlink="">
      <xdr:nvSpPr>
        <xdr:cNvPr id="152"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1694</xdr:rowOff>
    </xdr:from>
    <xdr:to>
      <xdr:col>6</xdr:col>
      <xdr:colOff>50800</xdr:colOff>
      <xdr:row>62</xdr:row>
      <xdr:rowOff>103294</xdr:rowOff>
    </xdr:to>
    <xdr:sp macro="" textlink="">
      <xdr:nvSpPr>
        <xdr:cNvPr id="153" name="円/楕円 152"/>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113471</xdr:rowOff>
    </xdr:from>
    <xdr:ext cx="736600" cy="259045"/>
    <xdr:sp macro="" textlink="">
      <xdr:nvSpPr>
        <xdr:cNvPr id="154" name="テキスト ボックス 153"/>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36406</xdr:rowOff>
    </xdr:from>
    <xdr:to>
      <xdr:col>4</xdr:col>
      <xdr:colOff>533400</xdr:colOff>
      <xdr:row>61</xdr:row>
      <xdr:rowOff>138006</xdr:rowOff>
    </xdr:to>
    <xdr:sp macro="" textlink="">
      <xdr:nvSpPr>
        <xdr:cNvPr id="155" name="円/楕円 154"/>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148183</xdr:rowOff>
    </xdr:from>
    <xdr:ext cx="762000" cy="259045"/>
    <xdr:sp macro="" textlink="">
      <xdr:nvSpPr>
        <xdr:cNvPr id="156" name="テキスト ボックス 155"/>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32385</xdr:rowOff>
    </xdr:from>
    <xdr:to>
      <xdr:col>3</xdr:col>
      <xdr:colOff>330200</xdr:colOff>
      <xdr:row>61</xdr:row>
      <xdr:rowOff>133985</xdr:rowOff>
    </xdr:to>
    <xdr:sp macro="" textlink="">
      <xdr:nvSpPr>
        <xdr:cNvPr id="157" name="円/楕円 156"/>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144162</xdr:rowOff>
    </xdr:from>
    <xdr:ext cx="762000" cy="259045"/>
    <xdr:sp macro="" textlink="">
      <xdr:nvSpPr>
        <xdr:cNvPr id="158" name="テキスト ボックス 157"/>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9" name="円/楕円 158"/>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60" name="テキスト ボックス 159"/>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[386,273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行財政改革の実施により経常経費の削減効果が表れており、類似団体平均よりも下回っている。現在、人事・行政評価制度の導入による行政の透明化と組織の高度化に着手しており、今後も職員数の適正化に努めていき経費削減に努めていく。</a:t>
          </a:r>
          <a:endParaRPr kumimoji="1"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92394</xdr:rowOff>
    </xdr:from>
    <xdr:to>
      <xdr:col>7</xdr:col>
      <xdr:colOff>152400</xdr:colOff>
      <xdr:row>82</xdr:row>
      <xdr:rowOff>128160</xdr:rowOff>
    </xdr:to>
    <xdr:cxnSp macro="">
      <xdr:nvCxnSpPr>
        <xdr:cNvPr id="196" name="直線コネクタ 195"/>
        <xdr:cNvCxnSpPr/>
      </xdr:nvCxnSpPr>
      <xdr:spPr>
        <a:xfrm>
          <a:off x="4114800" y="14151294"/>
          <a:ext cx="8382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27236</xdr:rowOff>
    </xdr:from>
    <xdr:to>
      <xdr:col>6</xdr:col>
      <xdr:colOff>0</xdr:colOff>
      <xdr:row>82</xdr:row>
      <xdr:rowOff>92394</xdr:rowOff>
    </xdr:to>
    <xdr:cxnSp macro="">
      <xdr:nvCxnSpPr>
        <xdr:cNvPr id="199" name="直線コネクタ 198"/>
        <xdr:cNvCxnSpPr/>
      </xdr:nvCxnSpPr>
      <xdr:spPr>
        <a:xfrm>
          <a:off x="3225800" y="14086136"/>
          <a:ext cx="889000" cy="6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15901</xdr:rowOff>
    </xdr:from>
    <xdr:to>
      <xdr:col>4</xdr:col>
      <xdr:colOff>482600</xdr:colOff>
      <xdr:row>82</xdr:row>
      <xdr:rowOff>27236</xdr:rowOff>
    </xdr:to>
    <xdr:cxnSp macro="">
      <xdr:nvCxnSpPr>
        <xdr:cNvPr id="202" name="直線コネクタ 201"/>
        <xdr:cNvCxnSpPr/>
      </xdr:nvCxnSpPr>
      <xdr:spPr>
        <a:xfrm>
          <a:off x="2336800" y="14074801"/>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15901</xdr:rowOff>
    </xdr:from>
    <xdr:to>
      <xdr:col>3</xdr:col>
      <xdr:colOff>279400</xdr:colOff>
      <xdr:row>82</xdr:row>
      <xdr:rowOff>20154</xdr:rowOff>
    </xdr:to>
    <xdr:cxnSp macro="">
      <xdr:nvCxnSpPr>
        <xdr:cNvPr id="205" name="直線コネクタ 204"/>
        <xdr:cNvCxnSpPr/>
      </xdr:nvCxnSpPr>
      <xdr:spPr>
        <a:xfrm flipV="1">
          <a:off x="1447800" y="14074801"/>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77360</xdr:rowOff>
    </xdr:from>
    <xdr:to>
      <xdr:col>7</xdr:col>
      <xdr:colOff>203200</xdr:colOff>
      <xdr:row>83</xdr:row>
      <xdr:rowOff>7510</xdr:rowOff>
    </xdr:to>
    <xdr:sp macro="" textlink="">
      <xdr:nvSpPr>
        <xdr:cNvPr id="215" name="円/楕円 214"/>
        <xdr:cNvSpPr/>
      </xdr:nvSpPr>
      <xdr:spPr>
        <a:xfrm>
          <a:off x="4902200" y="141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93887</xdr:rowOff>
    </xdr:from>
    <xdr:ext cx="762000" cy="259045"/>
    <xdr:sp macro="" textlink="">
      <xdr:nvSpPr>
        <xdr:cNvPr id="216" name="人件費・物件費等の状況該当値テキスト"/>
        <xdr:cNvSpPr txBox="1"/>
      </xdr:nvSpPr>
      <xdr:spPr>
        <a:xfrm>
          <a:off x="5041900" y="1398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386,273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41594</xdr:rowOff>
    </xdr:from>
    <xdr:to>
      <xdr:col>6</xdr:col>
      <xdr:colOff>50800</xdr:colOff>
      <xdr:row>82</xdr:row>
      <xdr:rowOff>143194</xdr:rowOff>
    </xdr:to>
    <xdr:sp macro="" textlink="">
      <xdr:nvSpPr>
        <xdr:cNvPr id="217" name="円/楕円 216"/>
        <xdr:cNvSpPr/>
      </xdr:nvSpPr>
      <xdr:spPr>
        <a:xfrm>
          <a:off x="4064000" y="141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153371</xdr:rowOff>
    </xdr:from>
    <xdr:ext cx="736600" cy="259045"/>
    <xdr:sp macro="" textlink="">
      <xdr:nvSpPr>
        <xdr:cNvPr id="218" name="テキスト ボックス 217"/>
        <xdr:cNvSpPr txBox="1"/>
      </xdr:nvSpPr>
      <xdr:spPr>
        <a:xfrm>
          <a:off x="3733800" y="1386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355,147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147886</xdr:rowOff>
    </xdr:from>
    <xdr:to>
      <xdr:col>4</xdr:col>
      <xdr:colOff>533400</xdr:colOff>
      <xdr:row>82</xdr:row>
      <xdr:rowOff>78036</xdr:rowOff>
    </xdr:to>
    <xdr:sp macro="" textlink="">
      <xdr:nvSpPr>
        <xdr:cNvPr id="219" name="円/楕円 218"/>
        <xdr:cNvSpPr/>
      </xdr:nvSpPr>
      <xdr:spPr>
        <a:xfrm>
          <a:off x="3175000" y="140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88213</xdr:rowOff>
    </xdr:from>
    <xdr:ext cx="762000" cy="259045"/>
    <xdr:sp macro="" textlink="">
      <xdr:nvSpPr>
        <xdr:cNvPr id="220" name="テキスト ボックス 219"/>
        <xdr:cNvSpPr txBox="1"/>
      </xdr:nvSpPr>
      <xdr:spPr>
        <a:xfrm>
          <a:off x="2844800" y="138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298,439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136551</xdr:rowOff>
    </xdr:from>
    <xdr:to>
      <xdr:col>3</xdr:col>
      <xdr:colOff>330200</xdr:colOff>
      <xdr:row>82</xdr:row>
      <xdr:rowOff>66701</xdr:rowOff>
    </xdr:to>
    <xdr:sp macro="" textlink="">
      <xdr:nvSpPr>
        <xdr:cNvPr id="221" name="円/楕円 220"/>
        <xdr:cNvSpPr/>
      </xdr:nvSpPr>
      <xdr:spPr>
        <a:xfrm>
          <a:off x="2286000" y="1402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76878</xdr:rowOff>
    </xdr:from>
    <xdr:ext cx="762000" cy="259045"/>
    <xdr:sp macro="" textlink="">
      <xdr:nvSpPr>
        <xdr:cNvPr id="222" name="テキスト ボックス 221"/>
        <xdr:cNvSpPr txBox="1"/>
      </xdr:nvSpPr>
      <xdr:spPr>
        <a:xfrm>
          <a:off x="1955800" y="1379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140804</xdr:rowOff>
    </xdr:from>
    <xdr:to>
      <xdr:col>2</xdr:col>
      <xdr:colOff>127000</xdr:colOff>
      <xdr:row>82</xdr:row>
      <xdr:rowOff>70954</xdr:rowOff>
    </xdr:to>
    <xdr:sp macro="" textlink="">
      <xdr:nvSpPr>
        <xdr:cNvPr id="223" name="円/楕円 222"/>
        <xdr:cNvSpPr/>
      </xdr:nvSpPr>
      <xdr:spPr>
        <a:xfrm>
          <a:off x="1397000" y="140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81131</xdr:rowOff>
    </xdr:from>
    <xdr:ext cx="762000" cy="259045"/>
    <xdr:sp macro="" textlink="">
      <xdr:nvSpPr>
        <xdr:cNvPr id="224" name="テキスト ボックス 223"/>
        <xdr:cNvSpPr txBox="1"/>
      </xdr:nvSpPr>
      <xdr:spPr>
        <a:xfrm>
          <a:off x="1066800" y="1379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度と比較して０．９ポイント増加した。類似団体平均と比較してはやや高い水準にあります。今後については行財政改革にともなう、新規採用職員の抑制により経験年数が長い職員の階層の変動が大きく影響し、短期的には指数が改善は望めないが、中長期的には類似団体と同等の水準になるものと思われる。給与制度については、国人事院勧告及び県人事委員会勧告を踏まえ、適正な給与水準を維持している。</a:t>
          </a:r>
          <a:endParaRPr lang="ja-JP" altLang="ja-JP" sz="1300" b="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145838</xdr:rowOff>
    </xdr:from>
    <xdr:to>
      <xdr:col>24</xdr:col>
      <xdr:colOff>558800</xdr:colOff>
      <xdr:row>87</xdr:row>
      <xdr:rowOff>10584</xdr:rowOff>
    </xdr:to>
    <xdr:cxnSp macro="">
      <xdr:nvCxnSpPr>
        <xdr:cNvPr id="258" name="直線コネクタ 257"/>
        <xdr:cNvCxnSpPr/>
      </xdr:nvCxnSpPr>
      <xdr:spPr>
        <a:xfrm>
          <a:off x="16179800" y="14890538"/>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145838</xdr:rowOff>
    </xdr:from>
    <xdr:to>
      <xdr:col>23</xdr:col>
      <xdr:colOff>406400</xdr:colOff>
      <xdr:row>86</xdr:row>
      <xdr:rowOff>153882</xdr:rowOff>
    </xdr:to>
    <xdr:cxnSp macro="">
      <xdr:nvCxnSpPr>
        <xdr:cNvPr id="261" name="直線コネクタ 260"/>
        <xdr:cNvCxnSpPr/>
      </xdr:nvCxnSpPr>
      <xdr:spPr>
        <a:xfrm flipV="1">
          <a:off x="15290800" y="1489053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153882</xdr:rowOff>
    </xdr:from>
    <xdr:to>
      <xdr:col>22</xdr:col>
      <xdr:colOff>203200</xdr:colOff>
      <xdr:row>88</xdr:row>
      <xdr:rowOff>100541</xdr:rowOff>
    </xdr:to>
    <xdr:cxnSp macro="">
      <xdr:nvCxnSpPr>
        <xdr:cNvPr id="264" name="直線コネクタ 263"/>
        <xdr:cNvCxnSpPr/>
      </xdr:nvCxnSpPr>
      <xdr:spPr>
        <a:xfrm flipV="1">
          <a:off x="14401800" y="14898582"/>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88477</xdr:rowOff>
    </xdr:from>
    <xdr:to>
      <xdr:col>21</xdr:col>
      <xdr:colOff>0</xdr:colOff>
      <xdr:row>88</xdr:row>
      <xdr:rowOff>100541</xdr:rowOff>
    </xdr:to>
    <xdr:cxnSp macro="">
      <xdr:nvCxnSpPr>
        <xdr:cNvPr id="267" name="直線コネクタ 266"/>
        <xdr:cNvCxnSpPr/>
      </xdr:nvCxnSpPr>
      <xdr:spPr>
        <a:xfrm>
          <a:off x="13512800" y="1517607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131234</xdr:rowOff>
    </xdr:from>
    <xdr:to>
      <xdr:col>24</xdr:col>
      <xdr:colOff>609600</xdr:colOff>
      <xdr:row>87</xdr:row>
      <xdr:rowOff>61384</xdr:rowOff>
    </xdr:to>
    <xdr:sp macro="" textlink="">
      <xdr:nvSpPr>
        <xdr:cNvPr id="277" name="円/楕円 276"/>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103311</xdr:rowOff>
    </xdr:from>
    <xdr:ext cx="762000" cy="259045"/>
    <xdr:sp macro="" textlink="">
      <xdr:nvSpPr>
        <xdr:cNvPr id="278"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95038</xdr:rowOff>
    </xdr:from>
    <xdr:to>
      <xdr:col>23</xdr:col>
      <xdr:colOff>457200</xdr:colOff>
      <xdr:row>87</xdr:row>
      <xdr:rowOff>25188</xdr:rowOff>
    </xdr:to>
    <xdr:sp macro="" textlink="">
      <xdr:nvSpPr>
        <xdr:cNvPr id="279" name="円/楕円 278"/>
        <xdr:cNvSpPr/>
      </xdr:nvSpPr>
      <xdr:spPr>
        <a:xfrm>
          <a:off x="161290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9965</xdr:rowOff>
    </xdr:from>
    <xdr:ext cx="736600" cy="259045"/>
    <xdr:sp macro="" textlink="">
      <xdr:nvSpPr>
        <xdr:cNvPr id="280" name="テキスト ボックス 279"/>
        <xdr:cNvSpPr txBox="1"/>
      </xdr:nvSpPr>
      <xdr:spPr>
        <a:xfrm>
          <a:off x="15798800" y="1492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103082</xdr:rowOff>
    </xdr:from>
    <xdr:to>
      <xdr:col>22</xdr:col>
      <xdr:colOff>254000</xdr:colOff>
      <xdr:row>87</xdr:row>
      <xdr:rowOff>33232</xdr:rowOff>
    </xdr:to>
    <xdr:sp macro="" textlink="">
      <xdr:nvSpPr>
        <xdr:cNvPr id="281" name="円/楕円 280"/>
        <xdr:cNvSpPr/>
      </xdr:nvSpPr>
      <xdr:spPr>
        <a:xfrm>
          <a:off x="152400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18009</xdr:rowOff>
    </xdr:from>
    <xdr:ext cx="762000" cy="259045"/>
    <xdr:sp macro="" textlink="">
      <xdr:nvSpPr>
        <xdr:cNvPr id="282" name="テキスト ボックス 281"/>
        <xdr:cNvSpPr txBox="1"/>
      </xdr:nvSpPr>
      <xdr:spPr>
        <a:xfrm>
          <a:off x="14909800" y="1493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49741</xdr:rowOff>
    </xdr:from>
    <xdr:to>
      <xdr:col>21</xdr:col>
      <xdr:colOff>50800</xdr:colOff>
      <xdr:row>88</xdr:row>
      <xdr:rowOff>151341</xdr:rowOff>
    </xdr:to>
    <xdr:sp macro="" textlink="">
      <xdr:nvSpPr>
        <xdr:cNvPr id="283" name="円/楕円 282"/>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136118</xdr:rowOff>
    </xdr:from>
    <xdr:ext cx="762000" cy="259045"/>
    <xdr:sp macro="" textlink="">
      <xdr:nvSpPr>
        <xdr:cNvPr id="284" name="テキスト ボックス 283"/>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5" name="円/楕円 284"/>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6" name="テキスト ボックス 285"/>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昨年に引き続き類似団体平均に比較してやや低い水準にあるが、今後は新たな職員定数管理適正化計画を策定し、計画に基づき職員数の適正化に努めていく。</a:t>
          </a:r>
          <a:endParaRPr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64605</xdr:rowOff>
    </xdr:from>
    <xdr:to>
      <xdr:col>24</xdr:col>
      <xdr:colOff>558800</xdr:colOff>
      <xdr:row>61</xdr:row>
      <xdr:rowOff>67983</xdr:rowOff>
    </xdr:to>
    <xdr:cxnSp macro="">
      <xdr:nvCxnSpPr>
        <xdr:cNvPr id="318" name="直線コネクタ 317"/>
        <xdr:cNvCxnSpPr/>
      </xdr:nvCxnSpPr>
      <xdr:spPr>
        <a:xfrm>
          <a:off x="16179800" y="10523055"/>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54229</xdr:rowOff>
    </xdr:from>
    <xdr:to>
      <xdr:col>23</xdr:col>
      <xdr:colOff>406400</xdr:colOff>
      <xdr:row>61</xdr:row>
      <xdr:rowOff>64605</xdr:rowOff>
    </xdr:to>
    <xdr:cxnSp macro="">
      <xdr:nvCxnSpPr>
        <xdr:cNvPr id="321" name="直線コネクタ 320"/>
        <xdr:cNvCxnSpPr/>
      </xdr:nvCxnSpPr>
      <xdr:spPr>
        <a:xfrm>
          <a:off x="15290800" y="1051267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27445</xdr:rowOff>
    </xdr:from>
    <xdr:to>
      <xdr:col>22</xdr:col>
      <xdr:colOff>203200</xdr:colOff>
      <xdr:row>61</xdr:row>
      <xdr:rowOff>54229</xdr:rowOff>
    </xdr:to>
    <xdr:cxnSp macro="">
      <xdr:nvCxnSpPr>
        <xdr:cNvPr id="324" name="直線コネクタ 323"/>
        <xdr:cNvCxnSpPr/>
      </xdr:nvCxnSpPr>
      <xdr:spPr>
        <a:xfrm>
          <a:off x="14401800" y="10485895"/>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25997</xdr:rowOff>
    </xdr:from>
    <xdr:to>
      <xdr:col>21</xdr:col>
      <xdr:colOff>0</xdr:colOff>
      <xdr:row>61</xdr:row>
      <xdr:rowOff>27445</xdr:rowOff>
    </xdr:to>
    <xdr:cxnSp macro="">
      <xdr:nvCxnSpPr>
        <xdr:cNvPr id="327" name="直線コネクタ 326"/>
        <xdr:cNvCxnSpPr/>
      </xdr:nvCxnSpPr>
      <xdr:spPr>
        <a:xfrm>
          <a:off x="13512800" y="1048444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17183</xdr:rowOff>
    </xdr:from>
    <xdr:to>
      <xdr:col>24</xdr:col>
      <xdr:colOff>609600</xdr:colOff>
      <xdr:row>61</xdr:row>
      <xdr:rowOff>118783</xdr:rowOff>
    </xdr:to>
    <xdr:sp macro="" textlink="">
      <xdr:nvSpPr>
        <xdr:cNvPr id="337" name="円/楕円 336"/>
        <xdr:cNvSpPr/>
      </xdr:nvSpPr>
      <xdr:spPr>
        <a:xfrm>
          <a:off x="169672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33710</xdr:rowOff>
    </xdr:from>
    <xdr:ext cx="762000" cy="259045"/>
    <xdr:sp macro="" textlink="">
      <xdr:nvSpPr>
        <xdr:cNvPr id="338" name="定員管理の状況該当値テキスト"/>
        <xdr:cNvSpPr txBox="1"/>
      </xdr:nvSpPr>
      <xdr:spPr>
        <a:xfrm>
          <a:off x="17106900" y="1032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13805</xdr:rowOff>
    </xdr:from>
    <xdr:to>
      <xdr:col>23</xdr:col>
      <xdr:colOff>457200</xdr:colOff>
      <xdr:row>61</xdr:row>
      <xdr:rowOff>115405</xdr:rowOff>
    </xdr:to>
    <xdr:sp macro="" textlink="">
      <xdr:nvSpPr>
        <xdr:cNvPr id="339" name="円/楕円 338"/>
        <xdr:cNvSpPr/>
      </xdr:nvSpPr>
      <xdr:spPr>
        <a:xfrm>
          <a:off x="16129000" y="104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125582</xdr:rowOff>
    </xdr:from>
    <xdr:ext cx="736600" cy="259045"/>
    <xdr:sp macro="" textlink="">
      <xdr:nvSpPr>
        <xdr:cNvPr id="340" name="テキスト ボックス 339"/>
        <xdr:cNvSpPr txBox="1"/>
      </xdr:nvSpPr>
      <xdr:spPr>
        <a:xfrm>
          <a:off x="15798800" y="1024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3429</xdr:rowOff>
    </xdr:from>
    <xdr:to>
      <xdr:col>22</xdr:col>
      <xdr:colOff>254000</xdr:colOff>
      <xdr:row>61</xdr:row>
      <xdr:rowOff>105029</xdr:rowOff>
    </xdr:to>
    <xdr:sp macro="" textlink="">
      <xdr:nvSpPr>
        <xdr:cNvPr id="341" name="円/楕円 340"/>
        <xdr:cNvSpPr/>
      </xdr:nvSpPr>
      <xdr:spPr>
        <a:xfrm>
          <a:off x="15240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115206</xdr:rowOff>
    </xdr:from>
    <xdr:ext cx="762000" cy="259045"/>
    <xdr:sp macro="" textlink="">
      <xdr:nvSpPr>
        <xdr:cNvPr id="342" name="テキスト ボックス 341"/>
        <xdr:cNvSpPr txBox="1"/>
      </xdr:nvSpPr>
      <xdr:spPr>
        <a:xfrm>
          <a:off x="14909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148095</xdr:rowOff>
    </xdr:from>
    <xdr:to>
      <xdr:col>21</xdr:col>
      <xdr:colOff>50800</xdr:colOff>
      <xdr:row>61</xdr:row>
      <xdr:rowOff>78245</xdr:rowOff>
    </xdr:to>
    <xdr:sp macro="" textlink="">
      <xdr:nvSpPr>
        <xdr:cNvPr id="343" name="円/楕円 342"/>
        <xdr:cNvSpPr/>
      </xdr:nvSpPr>
      <xdr:spPr>
        <a:xfrm>
          <a:off x="14351000" y="104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88422</xdr:rowOff>
    </xdr:from>
    <xdr:ext cx="762000" cy="259045"/>
    <xdr:sp macro="" textlink="">
      <xdr:nvSpPr>
        <xdr:cNvPr id="344" name="テキスト ボックス 343"/>
        <xdr:cNvSpPr txBox="1"/>
      </xdr:nvSpPr>
      <xdr:spPr>
        <a:xfrm>
          <a:off x="14020800" y="1020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146647</xdr:rowOff>
    </xdr:from>
    <xdr:to>
      <xdr:col>19</xdr:col>
      <xdr:colOff>533400</xdr:colOff>
      <xdr:row>61</xdr:row>
      <xdr:rowOff>76797</xdr:rowOff>
    </xdr:to>
    <xdr:sp macro="" textlink="">
      <xdr:nvSpPr>
        <xdr:cNvPr id="345" name="円/楕円 344"/>
        <xdr:cNvSpPr/>
      </xdr:nvSpPr>
      <xdr:spPr>
        <a:xfrm>
          <a:off x="13462000" y="104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86974</xdr:rowOff>
    </xdr:from>
    <xdr:ext cx="762000" cy="259045"/>
    <xdr:sp macro="" textlink="">
      <xdr:nvSpPr>
        <xdr:cNvPr id="346" name="テキスト ボックス 345"/>
        <xdr:cNvSpPr txBox="1"/>
      </xdr:nvSpPr>
      <xdr:spPr>
        <a:xfrm>
          <a:off x="13131800" y="1020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latin typeface="+mn-lt"/>
              <a:ea typeface="+mn-ea"/>
              <a:cs typeface="+mn-cs"/>
            </a:rPr>
            <a:t>　前年度と比較して</a:t>
          </a:r>
          <a:r>
            <a:rPr lang="ja-JP" altLang="ja-JP" sz="1300" b="0" i="0" baseline="0">
              <a:solidFill>
                <a:sysClr val="windowText" lastClr="000000"/>
              </a:solidFill>
              <a:latin typeface="+mn-ea"/>
              <a:ea typeface="+mn-ea"/>
              <a:cs typeface="+mn-cs"/>
            </a:rPr>
            <a:t>０．</a:t>
          </a:r>
          <a:r>
            <a:rPr lang="ja-JP" altLang="en-US" sz="1300" b="0" i="0" baseline="0">
              <a:solidFill>
                <a:sysClr val="windowText" lastClr="000000"/>
              </a:solidFill>
              <a:latin typeface="+mn-ea"/>
              <a:ea typeface="+mn-ea"/>
              <a:cs typeface="+mn-cs"/>
            </a:rPr>
            <a:t>７</a:t>
          </a:r>
          <a:r>
            <a:rPr lang="ja-JP" altLang="ja-JP" sz="1300" b="0" i="0" baseline="0">
              <a:solidFill>
                <a:sysClr val="windowText" lastClr="000000"/>
              </a:solidFill>
              <a:latin typeface="+mn-lt"/>
              <a:ea typeface="+mn-ea"/>
              <a:cs typeface="+mn-cs"/>
            </a:rPr>
            <a:t>ポイント減少し、類似団体平均と比較して低い水準である。今後の見込みは</a:t>
          </a:r>
          <a:r>
            <a:rPr lang="ja-JP" altLang="ja-JP" sz="1300" baseline="0">
              <a:solidFill>
                <a:sysClr val="windowText" lastClr="000000"/>
              </a:solidFill>
              <a:latin typeface="+mn-lt"/>
              <a:ea typeface="+mn-ea"/>
              <a:cs typeface="+mn-cs"/>
            </a:rPr>
            <a:t>定住促進住宅や防災行政無線の建設事業等を数年後に予定しているので、そのことに係る起債の償還等に伴い上昇する</a:t>
          </a:r>
          <a:r>
            <a:rPr lang="ja-JP" altLang="ja-JP" sz="1300" b="0" i="0" baseline="0">
              <a:solidFill>
                <a:sysClr val="windowText" lastClr="000000"/>
              </a:solidFill>
              <a:latin typeface="+mn-lt"/>
              <a:ea typeface="+mn-ea"/>
              <a:cs typeface="+mn-cs"/>
            </a:rPr>
            <a:t>と予測される。</a:t>
          </a:r>
          <a:r>
            <a:rPr lang="ja-JP" altLang="ja-JP" sz="1300" baseline="0">
              <a:solidFill>
                <a:sysClr val="windowText" lastClr="000000"/>
              </a:solidFill>
              <a:latin typeface="+mn-lt"/>
              <a:ea typeface="+mn-ea"/>
              <a:cs typeface="+mn-cs"/>
            </a:rPr>
            <a:t>今後も税収入額や普通交付税などの減少が予想されるため、普通建設事業を精査し、</a:t>
          </a:r>
          <a:r>
            <a:rPr lang="ja-JP" altLang="ja-JP" sz="1300" b="0" i="0" baseline="0">
              <a:solidFill>
                <a:sysClr val="windowText" lastClr="000000"/>
              </a:solidFill>
              <a:latin typeface="+mn-lt"/>
              <a:ea typeface="+mn-ea"/>
              <a:cs typeface="+mn-cs"/>
            </a:rPr>
            <a:t>過疎債・辺地債への転換</a:t>
          </a:r>
          <a:r>
            <a:rPr lang="ja-JP" altLang="ja-JP" sz="1300" baseline="0">
              <a:solidFill>
                <a:sysClr val="windowText" lastClr="000000"/>
              </a:solidFill>
              <a:latin typeface="+mn-lt"/>
              <a:ea typeface="+mn-ea"/>
              <a:cs typeface="+mn-cs"/>
            </a:rPr>
            <a:t>、繰上償還等を実施し、</a:t>
          </a:r>
          <a:r>
            <a:rPr lang="ja-JP" altLang="ja-JP" sz="1300" b="0" i="0" baseline="0">
              <a:solidFill>
                <a:sysClr val="windowText" lastClr="000000"/>
              </a:solidFill>
              <a:latin typeface="+mn-lt"/>
              <a:ea typeface="+mn-ea"/>
              <a:cs typeface="+mn-cs"/>
            </a:rPr>
            <a:t>指数の増嵩を抑制していく。</a:t>
          </a:r>
          <a:endParaRPr lang="ja-JP" altLang="ja-JP" sz="1300">
            <a:solidFill>
              <a:sysClr val="windowText" lastClr="000000"/>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127000</xdr:rowOff>
    </xdr:to>
    <xdr:cxnSp macro="">
      <xdr:nvCxnSpPr>
        <xdr:cNvPr id="377" name="直線コネクタ 376"/>
        <xdr:cNvCxnSpPr/>
      </xdr:nvCxnSpPr>
      <xdr:spPr>
        <a:xfrm flipV="1">
          <a:off x="16179800" y="69512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37592</xdr:rowOff>
    </xdr:to>
    <xdr:cxnSp macro="">
      <xdr:nvCxnSpPr>
        <xdr:cNvPr id="380" name="直線コネクタ 379"/>
        <xdr:cNvCxnSpPr/>
      </xdr:nvCxnSpPr>
      <xdr:spPr>
        <a:xfrm flipV="1">
          <a:off x="15290800" y="69850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100330</xdr:rowOff>
    </xdr:to>
    <xdr:cxnSp macro="">
      <xdr:nvCxnSpPr>
        <xdr:cNvPr id="383" name="直線コネクタ 382"/>
        <xdr:cNvCxnSpPr/>
      </xdr:nvCxnSpPr>
      <xdr:spPr>
        <a:xfrm flipV="1">
          <a:off x="14401800" y="706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44704</xdr:rowOff>
    </xdr:to>
    <xdr:cxnSp macro="">
      <xdr:nvCxnSpPr>
        <xdr:cNvPr id="386" name="直線コネクタ 385"/>
        <xdr:cNvCxnSpPr/>
      </xdr:nvCxnSpPr>
      <xdr:spPr>
        <a:xfrm flipV="1">
          <a:off x="13512800" y="71297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6" name="円/楕円 395"/>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7"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8" name="円/楕円 397"/>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99" name="テキスト ボックス 398"/>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400" name="円/楕円 399"/>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401" name="テキスト ボックス 400"/>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2" name="円/楕円 40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3" name="テキスト ボックス 40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04" name="円/楕円 403"/>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105681</xdr:rowOff>
    </xdr:from>
    <xdr:ext cx="762000" cy="259045"/>
    <xdr:sp macro="" textlink="">
      <xdr:nvSpPr>
        <xdr:cNvPr id="405" name="テキスト ボックス 404"/>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度同様、将来負担比率は”０”である。これは、公債費の償還のピークを過ぎているためである。今後も、地方債の繰上償還の実施や後年度に渡る財政負担の軽減を考慮した投資的経費の抑制（新規地方債の発行の抑制）などにより、引き続き地方債残高の削減に努めていく。</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前年度数値より０．</a:t>
          </a:r>
          <a:r>
            <a:rPr lang="ja-JP" altLang="en-US" sz="1300" b="0" i="0" baseline="0">
              <a:solidFill>
                <a:schemeClr val="dk1"/>
              </a:solidFill>
              <a:latin typeface="+mn-lt"/>
              <a:ea typeface="+mn-ea"/>
              <a:cs typeface="+mn-cs"/>
            </a:rPr>
            <a:t>８</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減少</a:t>
          </a:r>
          <a:r>
            <a:rPr lang="ja-JP" altLang="ja-JP" sz="1300" b="0" i="0" baseline="0">
              <a:solidFill>
                <a:schemeClr val="dk1"/>
              </a:solidFill>
              <a:latin typeface="+mn-lt"/>
              <a:ea typeface="+mn-ea"/>
              <a:cs typeface="+mn-cs"/>
            </a:rPr>
            <a:t>し、類似団体平均に比べ若干下回って</a:t>
          </a:r>
          <a:r>
            <a:rPr lang="ja-JP" altLang="en-US" sz="1300" b="0" i="0" baseline="0">
              <a:solidFill>
                <a:schemeClr val="dk1"/>
              </a:solidFill>
              <a:latin typeface="+mn-lt"/>
              <a:ea typeface="+mn-ea"/>
              <a:cs typeface="+mn-cs"/>
            </a:rPr>
            <a:t>いる</a:t>
          </a:r>
          <a:r>
            <a:rPr lang="ja-JP" altLang="ja-JP" sz="1300" b="0" i="0" baseline="0">
              <a:solidFill>
                <a:schemeClr val="dk1"/>
              </a:solidFill>
              <a:latin typeface="+mn-lt"/>
              <a:ea typeface="+mn-ea"/>
              <a:cs typeface="+mn-cs"/>
            </a:rPr>
            <a:t>。これは、定員管理適正化計画に基づき毎年度職員数を管理しているが、経験年数が長い職員が多くなったこと</a:t>
          </a:r>
          <a:r>
            <a:rPr lang="ja-JP" altLang="en-US" sz="1300" b="0" i="0" baseline="0">
              <a:solidFill>
                <a:schemeClr val="dk1"/>
              </a:solidFill>
              <a:latin typeface="+mn-lt"/>
              <a:ea typeface="+mn-ea"/>
              <a:cs typeface="+mn-cs"/>
            </a:rPr>
            <a:t>による退職者と新規採用者での増減</a:t>
          </a:r>
          <a:r>
            <a:rPr lang="ja-JP" altLang="ja-JP" sz="1300" b="0" i="0" baseline="0">
              <a:solidFill>
                <a:schemeClr val="dk1"/>
              </a:solidFill>
              <a:latin typeface="+mn-lt"/>
              <a:ea typeface="+mn-ea"/>
              <a:cs typeface="+mn-cs"/>
            </a:rPr>
            <a:t>が主な要因である。今後も定員管理適正化計画の目標値に向け計画的に取組みを進めていきたい。</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36</xdr:row>
      <xdr:rowOff>149860</xdr:rowOff>
    </xdr:to>
    <xdr:cxnSp macro="">
      <xdr:nvCxnSpPr>
        <xdr:cNvPr id="64" name="直線コネクタ 63"/>
        <xdr:cNvCxnSpPr/>
      </xdr:nvCxnSpPr>
      <xdr:spPr>
        <a:xfrm flipV="1">
          <a:off x="3987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149860</xdr:rowOff>
    </xdr:to>
    <xdr:cxnSp macro="">
      <xdr:nvCxnSpPr>
        <xdr:cNvPr id="67" name="直線コネクタ 66"/>
        <xdr:cNvCxnSpPr/>
      </xdr:nvCxnSpPr>
      <xdr:spPr>
        <a:xfrm>
          <a:off x="3098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108712</xdr:rowOff>
    </xdr:to>
    <xdr:cxnSp macro="">
      <xdr:nvCxnSpPr>
        <xdr:cNvPr id="70" name="直線コネクタ 69"/>
        <xdr:cNvCxnSpPr/>
      </xdr:nvCxnSpPr>
      <xdr:spPr>
        <a:xfrm>
          <a:off x="2209800" y="6212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72136</xdr:rowOff>
    </xdr:to>
    <xdr:cxnSp macro="">
      <xdr:nvCxnSpPr>
        <xdr:cNvPr id="73" name="直線コネクタ 72"/>
        <xdr:cNvCxnSpPr/>
      </xdr:nvCxnSpPr>
      <xdr:spPr>
        <a:xfrm flipV="1">
          <a:off x="1320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9" name="円/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21336</xdr:rowOff>
    </xdr:from>
    <xdr:to>
      <xdr:col>1</xdr:col>
      <xdr:colOff>676275</xdr:colOff>
      <xdr:row>36</xdr:row>
      <xdr:rowOff>122936</xdr:rowOff>
    </xdr:to>
    <xdr:sp macro="" textlink="">
      <xdr:nvSpPr>
        <xdr:cNvPr id="91" name="円/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類似団体平均に比べやや高い割合で推移している。これは、議会費や衛生費で</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民間</a:t>
          </a:r>
          <a:r>
            <a:rPr lang="ja-JP" altLang="en-US" sz="1300" b="0" i="0" baseline="0">
              <a:solidFill>
                <a:schemeClr val="dk1"/>
              </a:solidFill>
              <a:latin typeface="+mn-lt"/>
              <a:ea typeface="+mn-ea"/>
              <a:cs typeface="+mn-cs"/>
            </a:rPr>
            <a:t>への業務</a:t>
          </a:r>
          <a:r>
            <a:rPr lang="ja-JP" altLang="ja-JP" sz="1300" b="0" i="0" baseline="0">
              <a:solidFill>
                <a:schemeClr val="dk1"/>
              </a:solidFill>
              <a:latin typeface="+mn-lt"/>
              <a:ea typeface="+mn-ea"/>
              <a:cs typeface="+mn-cs"/>
            </a:rPr>
            <a:t>委託</a:t>
          </a:r>
          <a:r>
            <a:rPr lang="ja-JP" altLang="en-US" sz="1300" b="0" i="0" baseline="0">
              <a:solidFill>
                <a:schemeClr val="dk1"/>
              </a:solidFill>
              <a:latin typeface="+mn-lt"/>
              <a:ea typeface="+mn-ea"/>
              <a:cs typeface="+mn-cs"/>
            </a:rPr>
            <a:t>分の増や風評被害対策での商工費や教育費での増が</a:t>
          </a:r>
          <a:r>
            <a:rPr lang="ja-JP" altLang="ja-JP" sz="1300" b="0" i="0" baseline="0">
              <a:solidFill>
                <a:schemeClr val="dk1"/>
              </a:solidFill>
              <a:latin typeface="+mn-lt"/>
              <a:ea typeface="+mn-ea"/>
              <a:cs typeface="+mn-cs"/>
            </a:rPr>
            <a:t>物件費の上昇につなが</a:t>
          </a:r>
          <a:r>
            <a:rPr lang="ja-JP" altLang="en-US" sz="1300" b="0" i="0" baseline="0">
              <a:solidFill>
                <a:schemeClr val="dk1"/>
              </a:solidFill>
              <a:latin typeface="+mn-lt"/>
              <a:ea typeface="+mn-ea"/>
              <a:cs typeface="+mn-cs"/>
            </a:rPr>
            <a:t>った</a:t>
          </a:r>
          <a:r>
            <a:rPr lang="ja-JP" altLang="ja-JP" sz="1300" b="0" i="0" baseline="0">
              <a:solidFill>
                <a:schemeClr val="dk1"/>
              </a:solidFill>
              <a:latin typeface="+mn-lt"/>
              <a:ea typeface="+mn-ea"/>
              <a:cs typeface="+mn-cs"/>
            </a:rPr>
            <a:t>ものと予想される</a:t>
          </a:r>
          <a:r>
            <a:rPr lang="ja-JP" altLang="en-US" sz="1300" b="0" i="0" baseline="0">
              <a:solidFill>
                <a:schemeClr val="dk1"/>
              </a:solidFill>
              <a:latin typeface="+mn-lt"/>
              <a:ea typeface="+mn-ea"/>
              <a:cs typeface="+mn-cs"/>
            </a:rPr>
            <a:t>。今後も</a:t>
          </a:r>
          <a:r>
            <a:rPr lang="ja-JP" altLang="ja-JP" sz="1300" b="0" i="0" baseline="0">
              <a:solidFill>
                <a:schemeClr val="dk1"/>
              </a:solidFill>
              <a:latin typeface="+mn-lt"/>
              <a:ea typeface="+mn-ea"/>
              <a:cs typeface="+mn-cs"/>
            </a:rPr>
            <a:t>引き続き</a:t>
          </a:r>
          <a:r>
            <a:rPr lang="ja-JP" altLang="en-US" sz="1300" b="0" i="0" baseline="0">
              <a:solidFill>
                <a:schemeClr val="dk1"/>
              </a:solidFill>
              <a:latin typeface="+mn-lt"/>
              <a:ea typeface="+mn-ea"/>
              <a:cs typeface="+mn-cs"/>
            </a:rPr>
            <a:t>事業内容を精査し</a:t>
          </a:r>
          <a:r>
            <a:rPr lang="ja-JP" altLang="ja-JP" sz="1300" b="0" i="0" baseline="0">
              <a:solidFill>
                <a:schemeClr val="dk1"/>
              </a:solidFill>
              <a:latin typeface="+mn-lt"/>
              <a:ea typeface="+mn-ea"/>
              <a:cs typeface="+mn-cs"/>
            </a:rPr>
            <a:t>物件費の適正な管理に努めたい。</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62230</xdr:rowOff>
    </xdr:to>
    <xdr:cxnSp macro="">
      <xdr:nvCxnSpPr>
        <xdr:cNvPr id="125" name="直線コネクタ 124"/>
        <xdr:cNvCxnSpPr/>
      </xdr:nvCxnSpPr>
      <xdr:spPr>
        <a:xfrm>
          <a:off x="15671800" y="2946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17</xdr:row>
      <xdr:rowOff>31750</xdr:rowOff>
    </xdr:to>
    <xdr:cxnSp macro="">
      <xdr:nvCxnSpPr>
        <xdr:cNvPr id="128" name="直線コネクタ 127"/>
        <xdr:cNvCxnSpPr/>
      </xdr:nvCxnSpPr>
      <xdr:spPr>
        <a:xfrm>
          <a:off x="14782800" y="27482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20320</xdr:rowOff>
    </xdr:to>
    <xdr:cxnSp macro="">
      <xdr:nvCxnSpPr>
        <xdr:cNvPr id="131" name="直線コネクタ 130"/>
        <xdr:cNvCxnSpPr/>
      </xdr:nvCxnSpPr>
      <xdr:spPr>
        <a:xfrm flipV="1">
          <a:off x="13893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16</xdr:row>
      <xdr:rowOff>20320</xdr:rowOff>
    </xdr:to>
    <xdr:cxnSp macro="">
      <xdr:nvCxnSpPr>
        <xdr:cNvPr id="134" name="直線コネクタ 133"/>
        <xdr:cNvCxnSpPr/>
      </xdr:nvCxnSpPr>
      <xdr:spPr>
        <a:xfrm>
          <a:off x="13004800" y="267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4" name="円/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5"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7" name="テキスト ボックス 146"/>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0" name="円/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度数値より０．５ポイント増加したが、類似団体平均を下回っている。扶助費については、恒常的に増加傾向にある中で、如何に病気になる前の健康維持対策等を推進していくかによって、扶助費の抑制が可能となる</a:t>
          </a:r>
          <a:r>
            <a:rPr lang="ja-JP" altLang="en-US" sz="1300" b="0" i="0" baseline="0">
              <a:solidFill>
                <a:schemeClr val="dk1"/>
              </a:solidFill>
              <a:latin typeface="+mn-lt"/>
              <a:ea typeface="+mn-ea"/>
              <a:cs typeface="+mn-cs"/>
            </a:rPr>
            <a:t>ので、予防対策に取り組んでいく</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54</xdr:row>
      <xdr:rowOff>12700</xdr:rowOff>
    </xdr:to>
    <xdr:cxnSp macro="">
      <xdr:nvCxnSpPr>
        <xdr:cNvPr id="187" name="直線コネクタ 186"/>
        <xdr:cNvCxnSpPr/>
      </xdr:nvCxnSpPr>
      <xdr:spPr>
        <a:xfrm>
          <a:off x="3987800" y="91893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151493</xdr:rowOff>
    </xdr:to>
    <xdr:cxnSp macro="">
      <xdr:nvCxnSpPr>
        <xdr:cNvPr id="190" name="直線コネクタ 189"/>
        <xdr:cNvCxnSpPr/>
      </xdr:nvCxnSpPr>
      <xdr:spPr>
        <a:xfrm flipV="1">
          <a:off x="3098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12700</xdr:rowOff>
    </xdr:to>
    <xdr:cxnSp macro="">
      <xdr:nvCxnSpPr>
        <xdr:cNvPr id="193" name="直線コネクタ 192"/>
        <xdr:cNvCxnSpPr/>
      </xdr:nvCxnSpPr>
      <xdr:spPr>
        <a:xfrm flipV="1">
          <a:off x="2209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12700</xdr:rowOff>
    </xdr:to>
    <xdr:cxnSp macro="">
      <xdr:nvCxnSpPr>
        <xdr:cNvPr id="196" name="直線コネクタ 195"/>
        <xdr:cNvCxnSpPr/>
      </xdr:nvCxnSpPr>
      <xdr:spPr>
        <a:xfrm>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08" name="円/楕円 207"/>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09" name="テキスト ボックス 208"/>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類似団体平均に比べ若干低い割合で推移して</a:t>
          </a:r>
          <a:r>
            <a:rPr lang="ja-JP" altLang="en-US" sz="1300" b="0" i="0" baseline="0">
              <a:solidFill>
                <a:schemeClr val="dk1"/>
              </a:solidFill>
              <a:latin typeface="+mn-lt"/>
              <a:ea typeface="+mn-ea"/>
              <a:cs typeface="+mn-cs"/>
            </a:rPr>
            <a:t>たが今年度より上回った</a:t>
          </a:r>
          <a:r>
            <a:rPr lang="ja-JP" altLang="ja-JP" sz="1300" b="0" i="0" baseline="0">
              <a:solidFill>
                <a:schemeClr val="dk1"/>
              </a:solidFill>
              <a:latin typeface="+mn-lt"/>
              <a:ea typeface="+mn-ea"/>
              <a:cs typeface="+mn-cs"/>
            </a:rPr>
            <a:t>。これは、</a:t>
          </a:r>
          <a:r>
            <a:rPr lang="ja-JP" altLang="en-US" sz="1300" b="0" i="0" baseline="0">
              <a:solidFill>
                <a:schemeClr val="dk1"/>
              </a:solidFill>
              <a:latin typeface="+mn-lt"/>
              <a:ea typeface="+mn-ea"/>
              <a:cs typeface="+mn-cs"/>
            </a:rPr>
            <a:t>公共施設等整備基金及び雇用対策基金への積立を行ったことによる増のため</a:t>
          </a:r>
          <a:r>
            <a:rPr lang="ja-JP" altLang="ja-JP" sz="1300" b="0" i="0" baseline="0">
              <a:solidFill>
                <a:schemeClr val="dk1"/>
              </a:solidFill>
              <a:latin typeface="+mn-lt"/>
              <a:ea typeface="+mn-ea"/>
              <a:cs typeface="+mn-cs"/>
            </a:rPr>
            <a:t>と考える。しかし、今後は、</a:t>
          </a:r>
          <a:r>
            <a:rPr lang="ja-JP" altLang="en-US" sz="1300" b="0" i="0" baseline="0">
              <a:solidFill>
                <a:schemeClr val="dk1"/>
              </a:solidFill>
              <a:latin typeface="+mn-lt"/>
              <a:ea typeface="+mn-ea"/>
              <a:cs typeface="+mn-cs"/>
            </a:rPr>
            <a:t>高齢化に伴い後期高齢者医療特別会計、</a:t>
          </a:r>
          <a:r>
            <a:rPr lang="ja-JP" altLang="ja-JP" sz="1300" b="0" i="0" baseline="0">
              <a:solidFill>
                <a:schemeClr val="dk1"/>
              </a:solidFill>
              <a:latin typeface="+mn-lt"/>
              <a:ea typeface="+mn-ea"/>
              <a:cs typeface="+mn-cs"/>
            </a:rPr>
            <a:t>介護保険事業</a:t>
          </a:r>
          <a:r>
            <a:rPr lang="ja-JP" altLang="en-US" sz="1300" b="0" i="0" baseline="0">
              <a:solidFill>
                <a:schemeClr val="dk1"/>
              </a:solidFill>
              <a:latin typeface="+mn-lt"/>
              <a:ea typeface="+mn-ea"/>
              <a:cs typeface="+mn-cs"/>
            </a:rPr>
            <a:t>特別会計</a:t>
          </a:r>
          <a:r>
            <a:rPr lang="ja-JP" altLang="ja-JP" sz="1300" b="0" i="0" baseline="0">
              <a:solidFill>
                <a:schemeClr val="dk1"/>
              </a:solidFill>
              <a:latin typeface="+mn-lt"/>
              <a:ea typeface="+mn-ea"/>
              <a:cs typeface="+mn-cs"/>
            </a:rPr>
            <a:t>等の繰出額増加傾向にあるため、微増傾向に向かう恐れを含んでいる。</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26416</xdr:rowOff>
    </xdr:from>
    <xdr:to>
      <xdr:col>24</xdr:col>
      <xdr:colOff>31750</xdr:colOff>
      <xdr:row>56</xdr:row>
      <xdr:rowOff>58420</xdr:rowOff>
    </xdr:to>
    <xdr:cxnSp macro="">
      <xdr:nvCxnSpPr>
        <xdr:cNvPr id="245" name="直線コネクタ 244"/>
        <xdr:cNvCxnSpPr/>
      </xdr:nvCxnSpPr>
      <xdr:spPr>
        <a:xfrm>
          <a:off x="15671800" y="9627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xdr:rowOff>
    </xdr:from>
    <xdr:to>
      <xdr:col>22</xdr:col>
      <xdr:colOff>565150</xdr:colOff>
      <xdr:row>56</xdr:row>
      <xdr:rowOff>26416</xdr:rowOff>
    </xdr:to>
    <xdr:cxnSp macro="">
      <xdr:nvCxnSpPr>
        <xdr:cNvPr id="248" name="直線コネクタ 247"/>
        <xdr:cNvCxnSpPr/>
      </xdr:nvCxnSpPr>
      <xdr:spPr>
        <a:xfrm>
          <a:off x="14782800" y="9609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xdr:rowOff>
    </xdr:from>
    <xdr:to>
      <xdr:col>21</xdr:col>
      <xdr:colOff>361950</xdr:colOff>
      <xdr:row>56</xdr:row>
      <xdr:rowOff>8128</xdr:rowOff>
    </xdr:to>
    <xdr:cxnSp macro="">
      <xdr:nvCxnSpPr>
        <xdr:cNvPr id="251" name="直線コネクタ 250"/>
        <xdr:cNvCxnSpPr/>
      </xdr:nvCxnSpPr>
      <xdr:spPr>
        <a:xfrm>
          <a:off x="13893800" y="9604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xdr:rowOff>
    </xdr:from>
    <xdr:to>
      <xdr:col>20</xdr:col>
      <xdr:colOff>158750</xdr:colOff>
      <xdr:row>56</xdr:row>
      <xdr:rowOff>21844</xdr:rowOff>
    </xdr:to>
    <xdr:cxnSp macro="">
      <xdr:nvCxnSpPr>
        <xdr:cNvPr id="254" name="直線コネクタ 253"/>
        <xdr:cNvCxnSpPr/>
      </xdr:nvCxnSpPr>
      <xdr:spPr>
        <a:xfrm flipV="1">
          <a:off x="13004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4" name="円/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65"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147066</xdr:rowOff>
    </xdr:from>
    <xdr:to>
      <xdr:col>22</xdr:col>
      <xdr:colOff>615950</xdr:colOff>
      <xdr:row>56</xdr:row>
      <xdr:rowOff>77216</xdr:rowOff>
    </xdr:to>
    <xdr:sp macro="" textlink="">
      <xdr:nvSpPr>
        <xdr:cNvPr id="266" name="円/楕円 265"/>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87393</xdr:rowOff>
    </xdr:from>
    <xdr:ext cx="736600" cy="259045"/>
    <xdr:sp macro="" textlink="">
      <xdr:nvSpPr>
        <xdr:cNvPr id="267" name="テキスト ボックス 266"/>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128778</xdr:rowOff>
    </xdr:from>
    <xdr:to>
      <xdr:col>21</xdr:col>
      <xdr:colOff>412750</xdr:colOff>
      <xdr:row>56</xdr:row>
      <xdr:rowOff>58928</xdr:rowOff>
    </xdr:to>
    <xdr:sp macro="" textlink="">
      <xdr:nvSpPr>
        <xdr:cNvPr id="268" name="円/楕円 267"/>
        <xdr:cNvSpPr/>
      </xdr:nvSpPr>
      <xdr:spPr>
        <a:xfrm>
          <a:off x="14732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69105</xdr:rowOff>
    </xdr:from>
    <xdr:ext cx="762000" cy="259045"/>
    <xdr:sp macro="" textlink="">
      <xdr:nvSpPr>
        <xdr:cNvPr id="269" name="テキスト ボックス 268"/>
        <xdr:cNvSpPr txBox="1"/>
      </xdr:nvSpPr>
      <xdr:spPr>
        <a:xfrm>
          <a:off x="14401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124206</xdr:rowOff>
    </xdr:from>
    <xdr:to>
      <xdr:col>20</xdr:col>
      <xdr:colOff>209550</xdr:colOff>
      <xdr:row>56</xdr:row>
      <xdr:rowOff>54356</xdr:rowOff>
    </xdr:to>
    <xdr:sp macro="" textlink="">
      <xdr:nvSpPr>
        <xdr:cNvPr id="270" name="円/楕円 269"/>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64533</xdr:rowOff>
    </xdr:from>
    <xdr:ext cx="762000" cy="259045"/>
    <xdr:sp macro="" textlink="">
      <xdr:nvSpPr>
        <xdr:cNvPr id="271" name="テキスト ボックス 270"/>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72" name="円/楕円 271"/>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73" name="テキスト ボックス 272"/>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平均に比べ高くなり、前年度より１．２ポイント高くなった。これは、平成１７年度に対前年比一律１０％の削減を実施し、以後、毎年２％の削減を実施してきたが平成２２年度で完了したことからおおよそ横ばいで推移してきたが、地方創生事業等により増加した。今後は事業内容を峻別し、全ての事業に優先度をつけ見直しに努めたい。</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131572</xdr:rowOff>
    </xdr:to>
    <xdr:cxnSp macro="">
      <xdr:nvCxnSpPr>
        <xdr:cNvPr id="303" name="直線コネクタ 302"/>
        <xdr:cNvCxnSpPr/>
      </xdr:nvCxnSpPr>
      <xdr:spPr>
        <a:xfrm>
          <a:off x="15671800" y="62489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76708</xdr:rowOff>
    </xdr:to>
    <xdr:cxnSp macro="">
      <xdr:nvCxnSpPr>
        <xdr:cNvPr id="306" name="直線コネクタ 305"/>
        <xdr:cNvCxnSpPr/>
      </xdr:nvCxnSpPr>
      <xdr:spPr>
        <a:xfrm>
          <a:off x="14782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85852</xdr:rowOff>
    </xdr:to>
    <xdr:cxnSp macro="">
      <xdr:nvCxnSpPr>
        <xdr:cNvPr id="309" name="直線コネクタ 308"/>
        <xdr:cNvCxnSpPr/>
      </xdr:nvCxnSpPr>
      <xdr:spPr>
        <a:xfrm flipV="1">
          <a:off x="13893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85852</xdr:rowOff>
    </xdr:to>
    <xdr:cxnSp macro="">
      <xdr:nvCxnSpPr>
        <xdr:cNvPr id="312" name="直線コネクタ 311"/>
        <xdr:cNvCxnSpPr/>
      </xdr:nvCxnSpPr>
      <xdr:spPr>
        <a:xfrm>
          <a:off x="13004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2" name="円/楕円 321"/>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3"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4" name="円/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6" name="円/楕円 325"/>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7" name="テキスト ボックス 32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8" name="円/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29" name="テキスト ボックス 328"/>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0" name="円/楕円 32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1" name="テキスト ボックス 33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前年数値より１．９ポイント減少し、類似団体平均を下回っている。これは、平成１７年度から繰上償還を実施し、後年度負担の軽減を図った影響</a:t>
          </a:r>
          <a:r>
            <a:rPr lang="ja-JP" altLang="en-US" sz="1300" b="0" i="0" baseline="0">
              <a:solidFill>
                <a:schemeClr val="dk1"/>
              </a:solidFill>
              <a:latin typeface="+mn-lt"/>
              <a:ea typeface="+mn-ea"/>
              <a:cs typeface="+mn-cs"/>
            </a:rPr>
            <a:t>及び</a:t>
          </a:r>
          <a:r>
            <a:rPr lang="ja-JP" altLang="ja-JP" sz="1300" b="0" i="0" baseline="0">
              <a:solidFill>
                <a:schemeClr val="dk1"/>
              </a:solidFill>
              <a:latin typeface="+mn-lt"/>
              <a:ea typeface="+mn-ea"/>
              <a:cs typeface="+mn-cs"/>
            </a:rPr>
            <a:t>償還のピークを過ぎているためである。今後も</a:t>
          </a:r>
          <a:r>
            <a:rPr lang="ja-JP" altLang="ja-JP" sz="1300" baseline="0">
              <a:solidFill>
                <a:schemeClr val="dk1"/>
              </a:solidFill>
              <a:latin typeface="+mn-lt"/>
              <a:ea typeface="+mn-ea"/>
              <a:cs typeface="+mn-cs"/>
            </a:rPr>
            <a:t>普通建設事業の見直し、</a:t>
          </a:r>
          <a:r>
            <a:rPr lang="ja-JP" altLang="ja-JP" sz="1300" b="0" i="0" baseline="0">
              <a:solidFill>
                <a:schemeClr val="dk1"/>
              </a:solidFill>
              <a:latin typeface="+mn-lt"/>
              <a:ea typeface="+mn-ea"/>
              <a:cs typeface="+mn-cs"/>
            </a:rPr>
            <a:t>新規地方債発行の抑制</a:t>
          </a:r>
          <a:r>
            <a:rPr lang="ja-JP" altLang="ja-JP" sz="1300" baseline="0">
              <a:solidFill>
                <a:schemeClr val="dk1"/>
              </a:solidFill>
              <a:latin typeface="+mn-lt"/>
              <a:ea typeface="+mn-ea"/>
              <a:cs typeface="+mn-cs"/>
            </a:rPr>
            <a:t>や繰上償還の実施等により</a:t>
          </a:r>
          <a:r>
            <a:rPr lang="ja-JP" altLang="ja-JP" sz="1300" b="0" i="0" baseline="0">
              <a:solidFill>
                <a:schemeClr val="dk1"/>
              </a:solidFill>
              <a:latin typeface="+mn-lt"/>
              <a:ea typeface="+mn-ea"/>
              <a:cs typeface="+mn-cs"/>
            </a:rPr>
            <a:t>公債費負担の抑制に努めたい。</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54611</xdr:rowOff>
    </xdr:from>
    <xdr:to>
      <xdr:col>7</xdr:col>
      <xdr:colOff>15875</xdr:colOff>
      <xdr:row>76</xdr:row>
      <xdr:rowOff>127000</xdr:rowOff>
    </xdr:to>
    <xdr:cxnSp macro="">
      <xdr:nvCxnSpPr>
        <xdr:cNvPr id="363" name="直線コネクタ 362"/>
        <xdr:cNvCxnSpPr/>
      </xdr:nvCxnSpPr>
      <xdr:spPr>
        <a:xfrm flipV="1">
          <a:off x="3987800" y="130848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157480</xdr:rowOff>
    </xdr:to>
    <xdr:cxnSp macro="">
      <xdr:nvCxnSpPr>
        <xdr:cNvPr id="366" name="直線コネクタ 365"/>
        <xdr:cNvCxnSpPr/>
      </xdr:nvCxnSpPr>
      <xdr:spPr>
        <a:xfrm flipV="1">
          <a:off x="3098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76</xdr:row>
      <xdr:rowOff>168911</xdr:rowOff>
    </xdr:to>
    <xdr:cxnSp macro="">
      <xdr:nvCxnSpPr>
        <xdr:cNvPr id="369" name="直線コネクタ 368"/>
        <xdr:cNvCxnSpPr/>
      </xdr:nvCxnSpPr>
      <xdr:spPr>
        <a:xfrm flipV="1">
          <a:off x="2209800" y="13187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96520</xdr:rowOff>
    </xdr:to>
    <xdr:cxnSp macro="">
      <xdr:nvCxnSpPr>
        <xdr:cNvPr id="372" name="直線コネクタ 371"/>
        <xdr:cNvCxnSpPr/>
      </xdr:nvCxnSpPr>
      <xdr:spPr>
        <a:xfrm flipV="1">
          <a:off x="1320800" y="131991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3811</xdr:rowOff>
    </xdr:from>
    <xdr:to>
      <xdr:col>7</xdr:col>
      <xdr:colOff>66675</xdr:colOff>
      <xdr:row>76</xdr:row>
      <xdr:rowOff>105411</xdr:rowOff>
    </xdr:to>
    <xdr:sp macro="" textlink="">
      <xdr:nvSpPr>
        <xdr:cNvPr id="382" name="円/楕円 381"/>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20337</xdr:rowOff>
    </xdr:from>
    <xdr:ext cx="762000" cy="259045"/>
    <xdr:sp macro="" textlink="">
      <xdr:nvSpPr>
        <xdr:cNvPr id="383"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4" name="円/楕円 383"/>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5" name="テキスト ボックス 384"/>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6" name="円/楕円 385"/>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87" name="テキスト ボックス 386"/>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45720</xdr:rowOff>
    </xdr:from>
    <xdr:to>
      <xdr:col>1</xdr:col>
      <xdr:colOff>676275</xdr:colOff>
      <xdr:row>77</xdr:row>
      <xdr:rowOff>147320</xdr:rowOff>
    </xdr:to>
    <xdr:sp macro="" textlink="">
      <xdr:nvSpPr>
        <xdr:cNvPr id="390" name="円/楕円 389"/>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132097</xdr:rowOff>
    </xdr:from>
    <xdr:ext cx="762000" cy="259045"/>
    <xdr:sp macro="" textlink="">
      <xdr:nvSpPr>
        <xdr:cNvPr id="391" name="テキスト ボックス 390"/>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類似団体平均を下回って推移してい</a:t>
          </a:r>
          <a:r>
            <a:rPr lang="ja-JP" altLang="en-US" sz="1300" b="0" i="0" baseline="0">
              <a:solidFill>
                <a:schemeClr val="dk1"/>
              </a:solidFill>
              <a:latin typeface="+mn-lt"/>
              <a:ea typeface="+mn-ea"/>
              <a:cs typeface="+mn-cs"/>
            </a:rPr>
            <a:t>たが今年度より上回り、</a:t>
          </a:r>
          <a:r>
            <a:rPr lang="ja-JP" altLang="ja-JP" sz="1300" b="0" i="0" baseline="0">
              <a:solidFill>
                <a:schemeClr val="dk1"/>
              </a:solidFill>
              <a:latin typeface="+mn-lt"/>
              <a:ea typeface="+mn-ea"/>
              <a:cs typeface="+mn-cs"/>
            </a:rPr>
            <a:t>前年度と比べて</a:t>
          </a:r>
          <a:r>
            <a:rPr lang="ja-JP" altLang="en-US" sz="1300" b="0" i="0" baseline="0">
              <a:solidFill>
                <a:schemeClr val="dk1"/>
              </a:solidFill>
              <a:latin typeface="+mn-lt"/>
              <a:ea typeface="+mn-ea"/>
              <a:cs typeface="+mn-cs"/>
            </a:rPr>
            <a:t>２</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０</a:t>
          </a:r>
          <a:r>
            <a:rPr lang="ja-JP" altLang="ja-JP" sz="1300" b="0" i="0" baseline="0">
              <a:solidFill>
                <a:schemeClr val="dk1"/>
              </a:solidFill>
              <a:latin typeface="+mn-lt"/>
              <a:ea typeface="+mn-ea"/>
              <a:cs typeface="+mn-cs"/>
            </a:rPr>
            <a:t>ポイント増加した。</a:t>
          </a:r>
          <a:r>
            <a:rPr lang="ja-JP" altLang="ja-JP" sz="1300" baseline="0">
              <a:solidFill>
                <a:schemeClr val="dk1"/>
              </a:solidFill>
              <a:latin typeface="+mn-lt"/>
              <a:ea typeface="+mn-ea"/>
              <a:cs typeface="+mn-cs"/>
            </a:rPr>
            <a:t>今後</a:t>
          </a:r>
          <a:r>
            <a:rPr lang="ja-JP" altLang="en-US" sz="1300" baseline="0">
              <a:solidFill>
                <a:schemeClr val="dk1"/>
              </a:solidFill>
              <a:latin typeface="+mn-lt"/>
              <a:ea typeface="+mn-ea"/>
              <a:cs typeface="+mn-cs"/>
            </a:rPr>
            <a:t>は、</a:t>
          </a:r>
          <a:r>
            <a:rPr kumimoji="1" lang="ja-JP" altLang="ja-JP" sz="1300">
              <a:solidFill>
                <a:schemeClr val="dk1"/>
              </a:solidFill>
              <a:latin typeface="+mn-lt"/>
              <a:ea typeface="+mn-ea"/>
              <a:cs typeface="+mn-cs"/>
            </a:rPr>
            <a:t>計画的</a:t>
          </a:r>
          <a:r>
            <a:rPr kumimoji="1" lang="ja-JP" altLang="en-US" sz="1300">
              <a:solidFill>
                <a:schemeClr val="dk1"/>
              </a:solidFill>
              <a:latin typeface="+mn-lt"/>
              <a:ea typeface="+mn-ea"/>
              <a:cs typeface="+mn-cs"/>
            </a:rPr>
            <a:t>に起債を予定しているので数年間は</a:t>
          </a:r>
          <a:r>
            <a:rPr kumimoji="1" lang="ja-JP" altLang="ja-JP" sz="1300">
              <a:solidFill>
                <a:schemeClr val="dk1"/>
              </a:solidFill>
              <a:latin typeface="+mn-lt"/>
              <a:ea typeface="+mn-ea"/>
              <a:cs typeface="+mn-cs"/>
            </a:rPr>
            <a:t>公債費が</a:t>
          </a:r>
          <a:r>
            <a:rPr kumimoji="1" lang="ja-JP" altLang="en-US" sz="1300">
              <a:solidFill>
                <a:schemeClr val="dk1"/>
              </a:solidFill>
              <a:latin typeface="+mn-lt"/>
              <a:ea typeface="+mn-ea"/>
              <a:cs typeface="+mn-cs"/>
            </a:rPr>
            <a:t>増加し</a:t>
          </a:r>
          <a:r>
            <a:rPr kumimoji="1" lang="ja-JP" altLang="ja-JP" sz="1300">
              <a:solidFill>
                <a:schemeClr val="dk1"/>
              </a:solidFill>
              <a:latin typeface="+mn-lt"/>
              <a:ea typeface="+mn-ea"/>
              <a:cs typeface="+mn-cs"/>
            </a:rPr>
            <a:t>、相対的に公債費以外の割合が</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していくことが見込まれる</a:t>
          </a:r>
          <a:r>
            <a:rPr kumimoji="1" lang="ja-JP" altLang="en-US" sz="1300">
              <a:solidFill>
                <a:schemeClr val="dk1"/>
              </a:solidFill>
              <a:latin typeface="+mn-lt"/>
              <a:ea typeface="+mn-ea"/>
              <a:cs typeface="+mn-cs"/>
            </a:rPr>
            <a:t>。</a:t>
          </a:r>
          <a:endParaRPr kumimoji="1" lang="en-US" altLang="ja-JP" sz="1300">
            <a:solidFill>
              <a:schemeClr val="dk1"/>
            </a:solidFill>
            <a:latin typeface="+mn-lt"/>
            <a:ea typeface="+mn-ea"/>
            <a:cs typeface="+mn-cs"/>
          </a:endParaRPr>
        </a:p>
        <a:p>
          <a:r>
            <a:rPr kumimoji="1" lang="ja-JP" altLang="en-US" sz="1300" baseline="0">
              <a:solidFill>
                <a:schemeClr val="dk1"/>
              </a:solidFill>
              <a:latin typeface="+mn-lt"/>
              <a:ea typeface="+mn-ea"/>
              <a:cs typeface="+mn-cs"/>
            </a:rPr>
            <a:t>　</a:t>
          </a:r>
          <a:r>
            <a:rPr lang="ja-JP" altLang="ja-JP" sz="1300" baseline="0">
              <a:solidFill>
                <a:schemeClr val="dk1"/>
              </a:solidFill>
              <a:latin typeface="+mn-lt"/>
              <a:ea typeface="+mn-ea"/>
              <a:cs typeface="+mn-cs"/>
            </a:rPr>
            <a:t>社会保障費の増加を見込</a:t>
          </a:r>
          <a:r>
            <a:rPr lang="ja-JP" altLang="en-US" sz="1300" baseline="0">
              <a:solidFill>
                <a:schemeClr val="dk1"/>
              </a:solidFill>
              <a:latin typeface="+mn-lt"/>
              <a:ea typeface="+mn-ea"/>
              <a:cs typeface="+mn-cs"/>
            </a:rPr>
            <a:t>等により変動があると考えら</a:t>
          </a:r>
          <a:r>
            <a:rPr lang="ja-JP" altLang="ja-JP" sz="1300" baseline="0">
              <a:solidFill>
                <a:schemeClr val="dk1"/>
              </a:solidFill>
              <a:latin typeface="+mn-lt"/>
              <a:ea typeface="+mn-ea"/>
              <a:cs typeface="+mn-cs"/>
            </a:rPr>
            <a:t>れることから、行政サービスの水準を保ちながら事業の見直し等により経費節減に努めていく。</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77</xdr:row>
      <xdr:rowOff>153670</xdr:rowOff>
    </xdr:to>
    <xdr:cxnSp macro="">
      <xdr:nvCxnSpPr>
        <xdr:cNvPr id="424" name="直線コネクタ 423"/>
        <xdr:cNvCxnSpPr/>
      </xdr:nvCxnSpPr>
      <xdr:spPr>
        <a:xfrm>
          <a:off x="15671800" y="13279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77</xdr:row>
      <xdr:rowOff>77470</xdr:rowOff>
    </xdr:to>
    <xdr:cxnSp macro="">
      <xdr:nvCxnSpPr>
        <xdr:cNvPr id="427" name="直線コネクタ 426"/>
        <xdr:cNvCxnSpPr/>
      </xdr:nvCxnSpPr>
      <xdr:spPr>
        <a:xfrm>
          <a:off x="14782800" y="13119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73661</xdr:rowOff>
    </xdr:from>
    <xdr:to>
      <xdr:col>21</xdr:col>
      <xdr:colOff>361950</xdr:colOff>
      <xdr:row>76</xdr:row>
      <xdr:rowOff>88900</xdr:rowOff>
    </xdr:to>
    <xdr:cxnSp macro="">
      <xdr:nvCxnSpPr>
        <xdr:cNvPr id="430" name="直線コネクタ 429"/>
        <xdr:cNvCxnSpPr/>
      </xdr:nvCxnSpPr>
      <xdr:spPr>
        <a:xfrm>
          <a:off x="13893800" y="13103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31750</xdr:rowOff>
    </xdr:from>
    <xdr:to>
      <xdr:col>20</xdr:col>
      <xdr:colOff>158750</xdr:colOff>
      <xdr:row>76</xdr:row>
      <xdr:rowOff>73661</xdr:rowOff>
    </xdr:to>
    <xdr:cxnSp macro="">
      <xdr:nvCxnSpPr>
        <xdr:cNvPr id="433" name="直線コネクタ 432"/>
        <xdr:cNvCxnSpPr/>
      </xdr:nvCxnSpPr>
      <xdr:spPr>
        <a:xfrm>
          <a:off x="13004800" y="130619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3" name="円/楕円 442"/>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44"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26670</xdr:rowOff>
    </xdr:from>
    <xdr:to>
      <xdr:col>22</xdr:col>
      <xdr:colOff>615950</xdr:colOff>
      <xdr:row>77</xdr:row>
      <xdr:rowOff>128270</xdr:rowOff>
    </xdr:to>
    <xdr:sp macro="" textlink="">
      <xdr:nvSpPr>
        <xdr:cNvPr id="445" name="円/楕円 444"/>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46" name="テキスト ボックス 445"/>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47" name="円/楕円 446"/>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48" name="テキスト ボックス 447"/>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22861</xdr:rowOff>
    </xdr:from>
    <xdr:to>
      <xdr:col>20</xdr:col>
      <xdr:colOff>209550</xdr:colOff>
      <xdr:row>76</xdr:row>
      <xdr:rowOff>124461</xdr:rowOff>
    </xdr:to>
    <xdr:sp macro="" textlink="">
      <xdr:nvSpPr>
        <xdr:cNvPr id="449" name="円/楕円 448"/>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50" name="テキスト ボックス 44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1" name="円/楕円 450"/>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2" name="テキスト ボックス 451"/>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福島県柳津町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19790</xdr:rowOff>
    </xdr:from>
    <xdr:to>
      <xdr:col>4</xdr:col>
      <xdr:colOff>1117600</xdr:colOff>
      <xdr:row>18</xdr:row>
      <xdr:rowOff>31849</xdr:rowOff>
    </xdr:to>
    <xdr:cxnSp macro="">
      <xdr:nvCxnSpPr>
        <xdr:cNvPr id="49" name="直線コネクタ 48"/>
        <xdr:cNvCxnSpPr/>
      </xdr:nvCxnSpPr>
      <xdr:spPr bwMode="auto">
        <a:xfrm flipV="1">
          <a:off x="5003800" y="3153515"/>
          <a:ext cx="647700" cy="1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31849</xdr:rowOff>
    </xdr:from>
    <xdr:to>
      <xdr:col>4</xdr:col>
      <xdr:colOff>469900</xdr:colOff>
      <xdr:row>18</xdr:row>
      <xdr:rowOff>50038</xdr:rowOff>
    </xdr:to>
    <xdr:cxnSp macro="">
      <xdr:nvCxnSpPr>
        <xdr:cNvPr id="52" name="直線コネクタ 51"/>
        <xdr:cNvCxnSpPr/>
      </xdr:nvCxnSpPr>
      <xdr:spPr bwMode="auto">
        <a:xfrm flipV="1">
          <a:off x="4305300" y="3165574"/>
          <a:ext cx="698500" cy="18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47142</xdr:rowOff>
    </xdr:from>
    <xdr:to>
      <xdr:col>3</xdr:col>
      <xdr:colOff>904875</xdr:colOff>
      <xdr:row>18</xdr:row>
      <xdr:rowOff>50038</xdr:rowOff>
    </xdr:to>
    <xdr:cxnSp macro="">
      <xdr:nvCxnSpPr>
        <xdr:cNvPr id="55" name="直線コネクタ 54"/>
        <xdr:cNvCxnSpPr/>
      </xdr:nvCxnSpPr>
      <xdr:spPr bwMode="auto">
        <a:xfrm>
          <a:off x="3606800" y="3180867"/>
          <a:ext cx="698500" cy="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37303</xdr:rowOff>
    </xdr:from>
    <xdr:to>
      <xdr:col>3</xdr:col>
      <xdr:colOff>206375</xdr:colOff>
      <xdr:row>18</xdr:row>
      <xdr:rowOff>47142</xdr:rowOff>
    </xdr:to>
    <xdr:cxnSp macro="">
      <xdr:nvCxnSpPr>
        <xdr:cNvPr id="58" name="直線コネクタ 57"/>
        <xdr:cNvCxnSpPr/>
      </xdr:nvCxnSpPr>
      <xdr:spPr bwMode="auto">
        <a:xfrm>
          <a:off x="2908300" y="3171028"/>
          <a:ext cx="698500" cy="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140440</xdr:rowOff>
    </xdr:from>
    <xdr:to>
      <xdr:col>5</xdr:col>
      <xdr:colOff>34925</xdr:colOff>
      <xdr:row>18</xdr:row>
      <xdr:rowOff>70590</xdr:rowOff>
    </xdr:to>
    <xdr:sp macro="" textlink="">
      <xdr:nvSpPr>
        <xdr:cNvPr id="68" name="円/楕円 67"/>
        <xdr:cNvSpPr/>
      </xdr:nvSpPr>
      <xdr:spPr bwMode="auto">
        <a:xfrm>
          <a:off x="5600700" y="310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112517</xdr:rowOff>
    </xdr:from>
    <xdr:ext cx="762000" cy="259045"/>
    <xdr:sp macro="" textlink="">
      <xdr:nvSpPr>
        <xdr:cNvPr id="69" name="人口1人当たり決算額の推移該当値テキスト130"/>
        <xdr:cNvSpPr txBox="1"/>
      </xdr:nvSpPr>
      <xdr:spPr>
        <a:xfrm>
          <a:off x="5740400" y="30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211,278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152499</xdr:rowOff>
    </xdr:from>
    <xdr:to>
      <xdr:col>4</xdr:col>
      <xdr:colOff>520700</xdr:colOff>
      <xdr:row>18</xdr:row>
      <xdr:rowOff>82649</xdr:rowOff>
    </xdr:to>
    <xdr:sp macro="" textlink="">
      <xdr:nvSpPr>
        <xdr:cNvPr id="70" name="円/楕円 69"/>
        <xdr:cNvSpPr/>
      </xdr:nvSpPr>
      <xdr:spPr bwMode="auto">
        <a:xfrm>
          <a:off x="4953000" y="311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67426</xdr:rowOff>
    </xdr:from>
    <xdr:ext cx="736600" cy="259045"/>
    <xdr:sp macro="" textlink="">
      <xdr:nvSpPr>
        <xdr:cNvPr id="71" name="テキスト ボックス 70"/>
        <xdr:cNvSpPr txBox="1"/>
      </xdr:nvSpPr>
      <xdr:spPr>
        <a:xfrm>
          <a:off x="4622800" y="320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170688</xdr:rowOff>
    </xdr:from>
    <xdr:to>
      <xdr:col>3</xdr:col>
      <xdr:colOff>955675</xdr:colOff>
      <xdr:row>18</xdr:row>
      <xdr:rowOff>100838</xdr:rowOff>
    </xdr:to>
    <xdr:sp macro="" textlink="">
      <xdr:nvSpPr>
        <xdr:cNvPr id="72" name="円/楕円 71"/>
        <xdr:cNvSpPr/>
      </xdr:nvSpPr>
      <xdr:spPr bwMode="auto">
        <a:xfrm>
          <a:off x="4254500" y="313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85615</xdr:rowOff>
    </xdr:from>
    <xdr:ext cx="762000" cy="259045"/>
    <xdr:sp macro="" textlink="">
      <xdr:nvSpPr>
        <xdr:cNvPr id="73" name="テキスト ボックス 72"/>
        <xdr:cNvSpPr txBox="1"/>
      </xdr:nvSpPr>
      <xdr:spPr>
        <a:xfrm>
          <a:off x="3924300" y="32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167792</xdr:rowOff>
    </xdr:from>
    <xdr:to>
      <xdr:col>3</xdr:col>
      <xdr:colOff>257175</xdr:colOff>
      <xdr:row>18</xdr:row>
      <xdr:rowOff>97942</xdr:rowOff>
    </xdr:to>
    <xdr:sp macro="" textlink="">
      <xdr:nvSpPr>
        <xdr:cNvPr id="74" name="円/楕円 73"/>
        <xdr:cNvSpPr/>
      </xdr:nvSpPr>
      <xdr:spPr bwMode="auto">
        <a:xfrm>
          <a:off x="3556000" y="313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82719</xdr:rowOff>
    </xdr:from>
    <xdr:ext cx="762000" cy="259045"/>
    <xdr:sp macro="" textlink="">
      <xdr:nvSpPr>
        <xdr:cNvPr id="75" name="テキスト ボックス 74"/>
        <xdr:cNvSpPr txBox="1"/>
      </xdr:nvSpPr>
      <xdr:spPr>
        <a:xfrm>
          <a:off x="3225800" y="321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157953</xdr:rowOff>
    </xdr:from>
    <xdr:to>
      <xdr:col>2</xdr:col>
      <xdr:colOff>692150</xdr:colOff>
      <xdr:row>18</xdr:row>
      <xdr:rowOff>88103</xdr:rowOff>
    </xdr:to>
    <xdr:sp macro="" textlink="">
      <xdr:nvSpPr>
        <xdr:cNvPr id="76" name="円/楕円 75"/>
        <xdr:cNvSpPr/>
      </xdr:nvSpPr>
      <xdr:spPr bwMode="auto">
        <a:xfrm>
          <a:off x="2857500" y="312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72880</xdr:rowOff>
    </xdr:from>
    <xdr:ext cx="762000" cy="259045"/>
    <xdr:sp macro="" textlink="">
      <xdr:nvSpPr>
        <xdr:cNvPr id="77" name="テキスト ボックス 76"/>
        <xdr:cNvSpPr txBox="1"/>
      </xdr:nvSpPr>
      <xdr:spPr>
        <a:xfrm>
          <a:off x="2527300" y="320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58047</xdr:rowOff>
    </xdr:from>
    <xdr:to>
      <xdr:col>4</xdr:col>
      <xdr:colOff>1117600</xdr:colOff>
      <xdr:row>36</xdr:row>
      <xdr:rowOff>70391</xdr:rowOff>
    </xdr:to>
    <xdr:cxnSp macro="">
      <xdr:nvCxnSpPr>
        <xdr:cNvPr id="110" name="直線コネクタ 109"/>
        <xdr:cNvCxnSpPr/>
      </xdr:nvCxnSpPr>
      <xdr:spPr bwMode="auto">
        <a:xfrm>
          <a:off x="5003800" y="7011297"/>
          <a:ext cx="6477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6040</xdr:rowOff>
    </xdr:from>
    <xdr:to>
      <xdr:col>4</xdr:col>
      <xdr:colOff>469900</xdr:colOff>
      <xdr:row>36</xdr:row>
      <xdr:rowOff>58047</xdr:rowOff>
    </xdr:to>
    <xdr:cxnSp macro="">
      <xdr:nvCxnSpPr>
        <xdr:cNvPr id="113" name="直線コネクタ 112"/>
        <xdr:cNvCxnSpPr/>
      </xdr:nvCxnSpPr>
      <xdr:spPr bwMode="auto">
        <a:xfrm>
          <a:off x="4305300" y="6959290"/>
          <a:ext cx="698500" cy="5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337876</xdr:rowOff>
    </xdr:from>
    <xdr:to>
      <xdr:col>3</xdr:col>
      <xdr:colOff>904875</xdr:colOff>
      <xdr:row>36</xdr:row>
      <xdr:rowOff>6040</xdr:rowOff>
    </xdr:to>
    <xdr:cxnSp macro="">
      <xdr:nvCxnSpPr>
        <xdr:cNvPr id="116" name="直線コネクタ 115"/>
        <xdr:cNvCxnSpPr/>
      </xdr:nvCxnSpPr>
      <xdr:spPr bwMode="auto">
        <a:xfrm>
          <a:off x="3606800" y="6948226"/>
          <a:ext cx="698500" cy="1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199275</xdr:rowOff>
    </xdr:from>
    <xdr:to>
      <xdr:col>3</xdr:col>
      <xdr:colOff>206375</xdr:colOff>
      <xdr:row>35</xdr:row>
      <xdr:rowOff>337876</xdr:rowOff>
    </xdr:to>
    <xdr:cxnSp macro="">
      <xdr:nvCxnSpPr>
        <xdr:cNvPr id="119" name="直線コネクタ 118"/>
        <xdr:cNvCxnSpPr/>
      </xdr:nvCxnSpPr>
      <xdr:spPr bwMode="auto">
        <a:xfrm>
          <a:off x="2908300" y="6809625"/>
          <a:ext cx="698500" cy="1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19591</xdr:rowOff>
    </xdr:from>
    <xdr:to>
      <xdr:col>5</xdr:col>
      <xdr:colOff>34925</xdr:colOff>
      <xdr:row>36</xdr:row>
      <xdr:rowOff>121191</xdr:rowOff>
    </xdr:to>
    <xdr:sp macro="" textlink="">
      <xdr:nvSpPr>
        <xdr:cNvPr id="129" name="円/楕円 128"/>
        <xdr:cNvSpPr/>
      </xdr:nvSpPr>
      <xdr:spPr bwMode="auto">
        <a:xfrm>
          <a:off x="5600700" y="697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334568</xdr:rowOff>
    </xdr:from>
    <xdr:ext cx="762000" cy="259045"/>
    <xdr:sp macro="" textlink="">
      <xdr:nvSpPr>
        <xdr:cNvPr id="130" name="人口1人当たり決算額の推移該当値テキスト445"/>
        <xdr:cNvSpPr txBox="1"/>
      </xdr:nvSpPr>
      <xdr:spPr>
        <a:xfrm>
          <a:off x="5740400" y="694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7247</xdr:rowOff>
    </xdr:from>
    <xdr:to>
      <xdr:col>4</xdr:col>
      <xdr:colOff>520700</xdr:colOff>
      <xdr:row>36</xdr:row>
      <xdr:rowOff>108847</xdr:rowOff>
    </xdr:to>
    <xdr:sp macro="" textlink="">
      <xdr:nvSpPr>
        <xdr:cNvPr id="131" name="円/楕円 130"/>
        <xdr:cNvSpPr/>
      </xdr:nvSpPr>
      <xdr:spPr bwMode="auto">
        <a:xfrm>
          <a:off x="4953000" y="696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93624</xdr:rowOff>
    </xdr:from>
    <xdr:ext cx="736600" cy="259045"/>
    <xdr:sp macro="" textlink="">
      <xdr:nvSpPr>
        <xdr:cNvPr id="132" name="テキスト ボックス 131"/>
        <xdr:cNvSpPr txBox="1"/>
      </xdr:nvSpPr>
      <xdr:spPr>
        <a:xfrm>
          <a:off x="4622800" y="704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298140</xdr:rowOff>
    </xdr:from>
    <xdr:to>
      <xdr:col>3</xdr:col>
      <xdr:colOff>955675</xdr:colOff>
      <xdr:row>36</xdr:row>
      <xdr:rowOff>56840</xdr:rowOff>
    </xdr:to>
    <xdr:sp macro="" textlink="">
      <xdr:nvSpPr>
        <xdr:cNvPr id="133" name="円/楕円 132"/>
        <xdr:cNvSpPr/>
      </xdr:nvSpPr>
      <xdr:spPr bwMode="auto">
        <a:xfrm>
          <a:off x="4254500" y="690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41617</xdr:rowOff>
    </xdr:from>
    <xdr:ext cx="762000" cy="259045"/>
    <xdr:sp macro="" textlink="">
      <xdr:nvSpPr>
        <xdr:cNvPr id="134" name="テキスト ボックス 133"/>
        <xdr:cNvSpPr txBox="1"/>
      </xdr:nvSpPr>
      <xdr:spPr>
        <a:xfrm>
          <a:off x="3924300" y="69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287076</xdr:rowOff>
    </xdr:from>
    <xdr:to>
      <xdr:col>3</xdr:col>
      <xdr:colOff>257175</xdr:colOff>
      <xdr:row>36</xdr:row>
      <xdr:rowOff>45776</xdr:rowOff>
    </xdr:to>
    <xdr:sp macro="" textlink="">
      <xdr:nvSpPr>
        <xdr:cNvPr id="135" name="円/楕円 134"/>
        <xdr:cNvSpPr/>
      </xdr:nvSpPr>
      <xdr:spPr bwMode="auto">
        <a:xfrm>
          <a:off x="3556000" y="689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30553</xdr:rowOff>
    </xdr:from>
    <xdr:ext cx="762000" cy="259045"/>
    <xdr:sp macro="" textlink="">
      <xdr:nvSpPr>
        <xdr:cNvPr id="136" name="テキスト ボックス 135"/>
        <xdr:cNvSpPr txBox="1"/>
      </xdr:nvSpPr>
      <xdr:spPr>
        <a:xfrm>
          <a:off x="3225800" y="698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148475</xdr:rowOff>
    </xdr:from>
    <xdr:to>
      <xdr:col>2</xdr:col>
      <xdr:colOff>692150</xdr:colOff>
      <xdr:row>35</xdr:row>
      <xdr:rowOff>250075</xdr:rowOff>
    </xdr:to>
    <xdr:sp macro="" textlink="">
      <xdr:nvSpPr>
        <xdr:cNvPr id="137" name="円/楕円 136"/>
        <xdr:cNvSpPr/>
      </xdr:nvSpPr>
      <xdr:spPr bwMode="auto">
        <a:xfrm>
          <a:off x="2857500" y="675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234852</xdr:rowOff>
    </xdr:from>
    <xdr:ext cx="762000" cy="259045"/>
    <xdr:sp macro="" textlink="">
      <xdr:nvSpPr>
        <xdr:cNvPr id="138" name="テキスト ボックス 137"/>
        <xdr:cNvSpPr txBox="1"/>
      </xdr:nvSpPr>
      <xdr:spPr>
        <a:xfrm>
          <a:off x="2527300" y="68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80329</xdr:rowOff>
    </xdr:from>
    <xdr:to>
      <xdr:col>6</xdr:col>
      <xdr:colOff>511175</xdr:colOff>
      <xdr:row>38</xdr:row>
      <xdr:rowOff>83657</xdr:rowOff>
    </xdr:to>
    <xdr:cxnSp macro="">
      <xdr:nvCxnSpPr>
        <xdr:cNvPr id="63" name="直線コネクタ 62"/>
        <xdr:cNvCxnSpPr/>
      </xdr:nvCxnSpPr>
      <xdr:spPr>
        <a:xfrm flipV="1">
          <a:off x="3797300" y="6595429"/>
          <a:ext cx="8382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83657</xdr:rowOff>
    </xdr:from>
    <xdr:to>
      <xdr:col>5</xdr:col>
      <xdr:colOff>358775</xdr:colOff>
      <xdr:row>38</xdr:row>
      <xdr:rowOff>108643</xdr:rowOff>
    </xdr:to>
    <xdr:cxnSp macro="">
      <xdr:nvCxnSpPr>
        <xdr:cNvPr id="66" name="直線コネクタ 65"/>
        <xdr:cNvCxnSpPr/>
      </xdr:nvCxnSpPr>
      <xdr:spPr>
        <a:xfrm flipV="1">
          <a:off x="2908300" y="659875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108643</xdr:rowOff>
    </xdr:from>
    <xdr:to>
      <xdr:col>4</xdr:col>
      <xdr:colOff>155575</xdr:colOff>
      <xdr:row>38</xdr:row>
      <xdr:rowOff>140017</xdr:rowOff>
    </xdr:to>
    <xdr:cxnSp macro="">
      <xdr:nvCxnSpPr>
        <xdr:cNvPr id="69" name="直線コネクタ 68"/>
        <xdr:cNvCxnSpPr/>
      </xdr:nvCxnSpPr>
      <xdr:spPr>
        <a:xfrm flipV="1">
          <a:off x="2019300" y="6623743"/>
          <a:ext cx="8890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130794</xdr:rowOff>
    </xdr:from>
    <xdr:to>
      <xdr:col>2</xdr:col>
      <xdr:colOff>638175</xdr:colOff>
      <xdr:row>38</xdr:row>
      <xdr:rowOff>140017</xdr:rowOff>
    </xdr:to>
    <xdr:cxnSp macro="">
      <xdr:nvCxnSpPr>
        <xdr:cNvPr id="72" name="直線コネクタ 71"/>
        <xdr:cNvCxnSpPr/>
      </xdr:nvCxnSpPr>
      <xdr:spPr>
        <a:xfrm>
          <a:off x="1130300" y="6645894"/>
          <a:ext cx="889000" cy="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29529</xdr:rowOff>
    </xdr:from>
    <xdr:to>
      <xdr:col>6</xdr:col>
      <xdr:colOff>561975</xdr:colOff>
      <xdr:row>38</xdr:row>
      <xdr:rowOff>131129</xdr:rowOff>
    </xdr:to>
    <xdr:sp macro="" textlink="">
      <xdr:nvSpPr>
        <xdr:cNvPr id="82" name="円/楕円 81"/>
        <xdr:cNvSpPr/>
      </xdr:nvSpPr>
      <xdr:spPr>
        <a:xfrm>
          <a:off x="4584700" y="6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7956</xdr:rowOff>
    </xdr:from>
    <xdr:ext cx="599010" cy="259045"/>
    <xdr:sp macro="" textlink="">
      <xdr:nvSpPr>
        <xdr:cNvPr id="83" name="人件費該当値テキスト"/>
        <xdr:cNvSpPr txBox="1"/>
      </xdr:nvSpPr>
      <xdr:spPr>
        <a:xfrm>
          <a:off x="4686300" y="652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158,180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32857</xdr:rowOff>
    </xdr:from>
    <xdr:to>
      <xdr:col>5</xdr:col>
      <xdr:colOff>409575</xdr:colOff>
      <xdr:row>38</xdr:row>
      <xdr:rowOff>134457</xdr:rowOff>
    </xdr:to>
    <xdr:sp macro="" textlink="">
      <xdr:nvSpPr>
        <xdr:cNvPr id="84" name="円/楕円 83"/>
        <xdr:cNvSpPr/>
      </xdr:nvSpPr>
      <xdr:spPr>
        <a:xfrm>
          <a:off x="3746500" y="65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125584</xdr:rowOff>
    </xdr:from>
    <xdr:ext cx="599010" cy="259045"/>
    <xdr:sp macro="" textlink="">
      <xdr:nvSpPr>
        <xdr:cNvPr id="85" name="テキスト ボックス 84"/>
        <xdr:cNvSpPr txBox="1"/>
      </xdr:nvSpPr>
      <xdr:spPr>
        <a:xfrm>
          <a:off x="3497794" y="664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157,161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57843</xdr:rowOff>
    </xdr:from>
    <xdr:to>
      <xdr:col>4</xdr:col>
      <xdr:colOff>206375</xdr:colOff>
      <xdr:row>38</xdr:row>
      <xdr:rowOff>159443</xdr:rowOff>
    </xdr:to>
    <xdr:sp macro="" textlink="">
      <xdr:nvSpPr>
        <xdr:cNvPr id="86" name="円/楕円 85"/>
        <xdr:cNvSpPr/>
      </xdr:nvSpPr>
      <xdr:spPr>
        <a:xfrm>
          <a:off x="2857500" y="6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150570</xdr:rowOff>
    </xdr:from>
    <xdr:ext cx="599010" cy="259045"/>
    <xdr:sp macro="" textlink="">
      <xdr:nvSpPr>
        <xdr:cNvPr id="87" name="テキスト ボックス 86"/>
        <xdr:cNvSpPr txBox="1"/>
      </xdr:nvSpPr>
      <xdr:spPr>
        <a:xfrm>
          <a:off x="2608794" y="666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149,510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89217</xdr:rowOff>
    </xdr:from>
    <xdr:to>
      <xdr:col>3</xdr:col>
      <xdr:colOff>3175</xdr:colOff>
      <xdr:row>39</xdr:row>
      <xdr:rowOff>19367</xdr:rowOff>
    </xdr:to>
    <xdr:sp macro="" textlink="">
      <xdr:nvSpPr>
        <xdr:cNvPr id="88" name="円/楕円 87"/>
        <xdr:cNvSpPr/>
      </xdr:nvSpPr>
      <xdr:spPr>
        <a:xfrm>
          <a:off x="1968500" y="66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10494</xdr:rowOff>
    </xdr:from>
    <xdr:ext cx="599010" cy="259045"/>
    <xdr:sp macro="" textlink="">
      <xdr:nvSpPr>
        <xdr:cNvPr id="89" name="テキスト ボックス 88"/>
        <xdr:cNvSpPr txBox="1"/>
      </xdr:nvSpPr>
      <xdr:spPr>
        <a:xfrm>
          <a:off x="1719794" y="669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139,903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79994</xdr:rowOff>
    </xdr:from>
    <xdr:to>
      <xdr:col>1</xdr:col>
      <xdr:colOff>485775</xdr:colOff>
      <xdr:row>39</xdr:row>
      <xdr:rowOff>10144</xdr:rowOff>
    </xdr:to>
    <xdr:sp macro="" textlink="">
      <xdr:nvSpPr>
        <xdr:cNvPr id="90" name="円/楕円 89"/>
        <xdr:cNvSpPr/>
      </xdr:nvSpPr>
      <xdr:spPr>
        <a:xfrm>
          <a:off x="1079500" y="65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1271</xdr:rowOff>
    </xdr:from>
    <xdr:ext cx="599010" cy="259045"/>
    <xdr:sp macro="" textlink="">
      <xdr:nvSpPr>
        <xdr:cNvPr id="91" name="テキスト ボックス 90"/>
        <xdr:cNvSpPr txBox="1"/>
      </xdr:nvSpPr>
      <xdr:spPr>
        <a:xfrm>
          <a:off x="830794" y="668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130267</xdr:rowOff>
    </xdr:from>
    <xdr:to>
      <xdr:col>6</xdr:col>
      <xdr:colOff>511175</xdr:colOff>
      <xdr:row>57</xdr:row>
      <xdr:rowOff>171163</xdr:rowOff>
    </xdr:to>
    <xdr:cxnSp macro="">
      <xdr:nvCxnSpPr>
        <xdr:cNvPr id="122" name="直線コネクタ 121"/>
        <xdr:cNvCxnSpPr/>
      </xdr:nvCxnSpPr>
      <xdr:spPr>
        <a:xfrm flipV="1">
          <a:off x="3797300" y="9902917"/>
          <a:ext cx="8382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171163</xdr:rowOff>
    </xdr:from>
    <xdr:to>
      <xdr:col>5</xdr:col>
      <xdr:colOff>358775</xdr:colOff>
      <xdr:row>58</xdr:row>
      <xdr:rowOff>70586</xdr:rowOff>
    </xdr:to>
    <xdr:cxnSp macro="">
      <xdr:nvCxnSpPr>
        <xdr:cNvPr id="125" name="直線コネクタ 124"/>
        <xdr:cNvCxnSpPr/>
      </xdr:nvCxnSpPr>
      <xdr:spPr>
        <a:xfrm flipV="1">
          <a:off x="2908300" y="9943813"/>
          <a:ext cx="8890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70586</xdr:rowOff>
    </xdr:from>
    <xdr:to>
      <xdr:col>4</xdr:col>
      <xdr:colOff>155575</xdr:colOff>
      <xdr:row>58</xdr:row>
      <xdr:rowOff>86240</xdr:rowOff>
    </xdr:to>
    <xdr:cxnSp macro="">
      <xdr:nvCxnSpPr>
        <xdr:cNvPr id="128" name="直線コネクタ 127"/>
        <xdr:cNvCxnSpPr/>
      </xdr:nvCxnSpPr>
      <xdr:spPr>
        <a:xfrm flipV="1">
          <a:off x="2019300" y="10014686"/>
          <a:ext cx="889000" cy="1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81716</xdr:rowOff>
    </xdr:from>
    <xdr:to>
      <xdr:col>2</xdr:col>
      <xdr:colOff>638175</xdr:colOff>
      <xdr:row>58</xdr:row>
      <xdr:rowOff>86240</xdr:rowOff>
    </xdr:to>
    <xdr:cxnSp macro="">
      <xdr:nvCxnSpPr>
        <xdr:cNvPr id="131" name="直線コネクタ 130"/>
        <xdr:cNvCxnSpPr/>
      </xdr:nvCxnSpPr>
      <xdr:spPr>
        <a:xfrm>
          <a:off x="1130300" y="10025816"/>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79467</xdr:rowOff>
    </xdr:from>
    <xdr:to>
      <xdr:col>6</xdr:col>
      <xdr:colOff>561975</xdr:colOff>
      <xdr:row>58</xdr:row>
      <xdr:rowOff>9617</xdr:rowOff>
    </xdr:to>
    <xdr:sp macro="" textlink="">
      <xdr:nvSpPr>
        <xdr:cNvPr id="141" name="円/楕円 140"/>
        <xdr:cNvSpPr/>
      </xdr:nvSpPr>
      <xdr:spPr>
        <a:xfrm>
          <a:off x="4584700" y="98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102344</xdr:rowOff>
    </xdr:from>
    <xdr:ext cx="599010" cy="259045"/>
    <xdr:sp macro="" textlink="">
      <xdr:nvSpPr>
        <xdr:cNvPr id="142" name="物件費該当値テキスト"/>
        <xdr:cNvSpPr txBox="1"/>
      </xdr:nvSpPr>
      <xdr:spPr>
        <a:xfrm>
          <a:off x="4686300" y="970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120363</xdr:rowOff>
    </xdr:from>
    <xdr:to>
      <xdr:col>5</xdr:col>
      <xdr:colOff>409575</xdr:colOff>
      <xdr:row>58</xdr:row>
      <xdr:rowOff>50513</xdr:rowOff>
    </xdr:to>
    <xdr:sp macro="" textlink="">
      <xdr:nvSpPr>
        <xdr:cNvPr id="143" name="円/楕円 142"/>
        <xdr:cNvSpPr/>
      </xdr:nvSpPr>
      <xdr:spPr>
        <a:xfrm>
          <a:off x="3746500" y="98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41640</xdr:rowOff>
    </xdr:from>
    <xdr:ext cx="599010" cy="259045"/>
    <xdr:sp macro="" textlink="">
      <xdr:nvSpPr>
        <xdr:cNvPr id="144" name="テキスト ボックス 143"/>
        <xdr:cNvSpPr txBox="1"/>
      </xdr:nvSpPr>
      <xdr:spPr>
        <a:xfrm>
          <a:off x="3497794" y="998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19786</xdr:rowOff>
    </xdr:from>
    <xdr:to>
      <xdr:col>4</xdr:col>
      <xdr:colOff>206375</xdr:colOff>
      <xdr:row>58</xdr:row>
      <xdr:rowOff>121386</xdr:rowOff>
    </xdr:to>
    <xdr:sp macro="" textlink="">
      <xdr:nvSpPr>
        <xdr:cNvPr id="145" name="円/楕円 144"/>
        <xdr:cNvSpPr/>
      </xdr:nvSpPr>
      <xdr:spPr>
        <a:xfrm>
          <a:off x="2857500" y="99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112513</xdr:rowOff>
    </xdr:from>
    <xdr:ext cx="599010" cy="259045"/>
    <xdr:sp macro="" textlink="">
      <xdr:nvSpPr>
        <xdr:cNvPr id="146" name="テキスト ボックス 145"/>
        <xdr:cNvSpPr txBox="1"/>
      </xdr:nvSpPr>
      <xdr:spPr>
        <a:xfrm>
          <a:off x="2608794" y="1005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35440</xdr:rowOff>
    </xdr:from>
    <xdr:to>
      <xdr:col>3</xdr:col>
      <xdr:colOff>3175</xdr:colOff>
      <xdr:row>58</xdr:row>
      <xdr:rowOff>137040</xdr:rowOff>
    </xdr:to>
    <xdr:sp macro="" textlink="">
      <xdr:nvSpPr>
        <xdr:cNvPr id="147" name="円/楕円 146"/>
        <xdr:cNvSpPr/>
      </xdr:nvSpPr>
      <xdr:spPr>
        <a:xfrm>
          <a:off x="1968500" y="99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128167</xdr:rowOff>
    </xdr:from>
    <xdr:ext cx="599010" cy="259045"/>
    <xdr:sp macro="" textlink="">
      <xdr:nvSpPr>
        <xdr:cNvPr id="148" name="テキスト ボックス 147"/>
        <xdr:cNvSpPr txBox="1"/>
      </xdr:nvSpPr>
      <xdr:spPr>
        <a:xfrm>
          <a:off x="1719794" y="100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30916</xdr:rowOff>
    </xdr:from>
    <xdr:to>
      <xdr:col>1</xdr:col>
      <xdr:colOff>485775</xdr:colOff>
      <xdr:row>58</xdr:row>
      <xdr:rowOff>132516</xdr:rowOff>
    </xdr:to>
    <xdr:sp macro="" textlink="">
      <xdr:nvSpPr>
        <xdr:cNvPr id="149" name="円/楕円 148"/>
        <xdr:cNvSpPr/>
      </xdr:nvSpPr>
      <xdr:spPr>
        <a:xfrm>
          <a:off x="1079500" y="99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123643</xdr:rowOff>
    </xdr:from>
    <xdr:ext cx="599010" cy="259045"/>
    <xdr:sp macro="" textlink="">
      <xdr:nvSpPr>
        <xdr:cNvPr id="150" name="テキスト ボックス 149"/>
        <xdr:cNvSpPr txBox="1"/>
      </xdr:nvSpPr>
      <xdr:spPr>
        <a:xfrm>
          <a:off x="830794" y="1006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128815</xdr:rowOff>
    </xdr:from>
    <xdr:to>
      <xdr:col>6</xdr:col>
      <xdr:colOff>511175</xdr:colOff>
      <xdr:row>76</xdr:row>
      <xdr:rowOff>132245</xdr:rowOff>
    </xdr:to>
    <xdr:cxnSp macro="">
      <xdr:nvCxnSpPr>
        <xdr:cNvPr id="179" name="直線コネクタ 178"/>
        <xdr:cNvCxnSpPr/>
      </xdr:nvCxnSpPr>
      <xdr:spPr>
        <a:xfrm>
          <a:off x="3797300" y="1315901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128815</xdr:rowOff>
    </xdr:from>
    <xdr:to>
      <xdr:col>5</xdr:col>
      <xdr:colOff>358775</xdr:colOff>
      <xdr:row>77</xdr:row>
      <xdr:rowOff>20726</xdr:rowOff>
    </xdr:to>
    <xdr:cxnSp macro="">
      <xdr:nvCxnSpPr>
        <xdr:cNvPr id="182" name="直線コネクタ 181"/>
        <xdr:cNvCxnSpPr/>
      </xdr:nvCxnSpPr>
      <xdr:spPr>
        <a:xfrm flipV="1">
          <a:off x="2908300" y="13159015"/>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20726</xdr:rowOff>
    </xdr:from>
    <xdr:to>
      <xdr:col>4</xdr:col>
      <xdr:colOff>155575</xdr:colOff>
      <xdr:row>77</xdr:row>
      <xdr:rowOff>24104</xdr:rowOff>
    </xdr:to>
    <xdr:cxnSp macro="">
      <xdr:nvCxnSpPr>
        <xdr:cNvPr id="185" name="直線コネクタ 184"/>
        <xdr:cNvCxnSpPr/>
      </xdr:nvCxnSpPr>
      <xdr:spPr>
        <a:xfrm flipV="1">
          <a:off x="2019300" y="1322237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24104</xdr:rowOff>
    </xdr:from>
    <xdr:to>
      <xdr:col>2</xdr:col>
      <xdr:colOff>638175</xdr:colOff>
      <xdr:row>77</xdr:row>
      <xdr:rowOff>78803</xdr:rowOff>
    </xdr:to>
    <xdr:cxnSp macro="">
      <xdr:nvCxnSpPr>
        <xdr:cNvPr id="188" name="直線コネクタ 187"/>
        <xdr:cNvCxnSpPr/>
      </xdr:nvCxnSpPr>
      <xdr:spPr>
        <a:xfrm flipV="1">
          <a:off x="1130300" y="13225754"/>
          <a:ext cx="8890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81445</xdr:rowOff>
    </xdr:from>
    <xdr:to>
      <xdr:col>6</xdr:col>
      <xdr:colOff>561975</xdr:colOff>
      <xdr:row>77</xdr:row>
      <xdr:rowOff>11595</xdr:rowOff>
    </xdr:to>
    <xdr:sp macro="" textlink="">
      <xdr:nvSpPr>
        <xdr:cNvPr id="198" name="円/楕円 197"/>
        <xdr:cNvSpPr/>
      </xdr:nvSpPr>
      <xdr:spPr>
        <a:xfrm>
          <a:off x="4584700" y="131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104322</xdr:rowOff>
    </xdr:from>
    <xdr:ext cx="534377" cy="259045"/>
    <xdr:sp macro="" textlink="">
      <xdr:nvSpPr>
        <xdr:cNvPr id="199" name="維持補修費該当値テキスト"/>
        <xdr:cNvSpPr txBox="1"/>
      </xdr:nvSpPr>
      <xdr:spPr>
        <a:xfrm>
          <a:off x="4686300" y="129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78015</xdr:rowOff>
    </xdr:from>
    <xdr:to>
      <xdr:col>5</xdr:col>
      <xdr:colOff>409575</xdr:colOff>
      <xdr:row>77</xdr:row>
      <xdr:rowOff>8165</xdr:rowOff>
    </xdr:to>
    <xdr:sp macro="" textlink="">
      <xdr:nvSpPr>
        <xdr:cNvPr id="200" name="円/楕円 199"/>
        <xdr:cNvSpPr/>
      </xdr:nvSpPr>
      <xdr:spPr>
        <a:xfrm>
          <a:off x="3746500" y="131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24693</xdr:rowOff>
    </xdr:from>
    <xdr:ext cx="534377" cy="259045"/>
    <xdr:sp macro="" textlink="">
      <xdr:nvSpPr>
        <xdr:cNvPr id="201" name="テキスト ボックス 200"/>
        <xdr:cNvSpPr txBox="1"/>
      </xdr:nvSpPr>
      <xdr:spPr>
        <a:xfrm>
          <a:off x="3530111" y="12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141376</xdr:rowOff>
    </xdr:from>
    <xdr:to>
      <xdr:col>4</xdr:col>
      <xdr:colOff>206375</xdr:colOff>
      <xdr:row>77</xdr:row>
      <xdr:rowOff>71526</xdr:rowOff>
    </xdr:to>
    <xdr:sp macro="" textlink="">
      <xdr:nvSpPr>
        <xdr:cNvPr id="202" name="円/楕円 201"/>
        <xdr:cNvSpPr/>
      </xdr:nvSpPr>
      <xdr:spPr>
        <a:xfrm>
          <a:off x="2857500" y="131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88054</xdr:rowOff>
    </xdr:from>
    <xdr:ext cx="534377" cy="259045"/>
    <xdr:sp macro="" textlink="">
      <xdr:nvSpPr>
        <xdr:cNvPr id="203" name="テキスト ボックス 202"/>
        <xdr:cNvSpPr txBox="1"/>
      </xdr:nvSpPr>
      <xdr:spPr>
        <a:xfrm>
          <a:off x="2641111" y="129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144754</xdr:rowOff>
    </xdr:from>
    <xdr:to>
      <xdr:col>3</xdr:col>
      <xdr:colOff>3175</xdr:colOff>
      <xdr:row>77</xdr:row>
      <xdr:rowOff>74904</xdr:rowOff>
    </xdr:to>
    <xdr:sp macro="" textlink="">
      <xdr:nvSpPr>
        <xdr:cNvPr id="204" name="円/楕円 203"/>
        <xdr:cNvSpPr/>
      </xdr:nvSpPr>
      <xdr:spPr>
        <a:xfrm>
          <a:off x="1968500" y="131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91432</xdr:rowOff>
    </xdr:from>
    <xdr:ext cx="534377" cy="259045"/>
    <xdr:sp macro="" textlink="">
      <xdr:nvSpPr>
        <xdr:cNvPr id="205" name="テキスト ボックス 204"/>
        <xdr:cNvSpPr txBox="1"/>
      </xdr:nvSpPr>
      <xdr:spPr>
        <a:xfrm>
          <a:off x="1752111" y="129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28003</xdr:rowOff>
    </xdr:from>
    <xdr:to>
      <xdr:col>1</xdr:col>
      <xdr:colOff>485775</xdr:colOff>
      <xdr:row>77</xdr:row>
      <xdr:rowOff>129603</xdr:rowOff>
    </xdr:to>
    <xdr:sp macro="" textlink="">
      <xdr:nvSpPr>
        <xdr:cNvPr id="206" name="円/楕円 205"/>
        <xdr:cNvSpPr/>
      </xdr:nvSpPr>
      <xdr:spPr>
        <a:xfrm>
          <a:off x="1079500" y="132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146130</xdr:rowOff>
    </xdr:from>
    <xdr:ext cx="534377" cy="259045"/>
    <xdr:sp macro="" textlink="">
      <xdr:nvSpPr>
        <xdr:cNvPr id="207" name="テキスト ボックス 206"/>
        <xdr:cNvSpPr txBox="1"/>
      </xdr:nvSpPr>
      <xdr:spPr>
        <a:xfrm>
          <a:off x="863111" y="130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80404</xdr:rowOff>
    </xdr:from>
    <xdr:to>
      <xdr:col>6</xdr:col>
      <xdr:colOff>511175</xdr:colOff>
      <xdr:row>98</xdr:row>
      <xdr:rowOff>95796</xdr:rowOff>
    </xdr:to>
    <xdr:cxnSp macro="">
      <xdr:nvCxnSpPr>
        <xdr:cNvPr id="237" name="直線コネクタ 236"/>
        <xdr:cNvCxnSpPr/>
      </xdr:nvCxnSpPr>
      <xdr:spPr>
        <a:xfrm>
          <a:off x="3797300" y="16882504"/>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80404</xdr:rowOff>
    </xdr:from>
    <xdr:to>
      <xdr:col>5</xdr:col>
      <xdr:colOff>358775</xdr:colOff>
      <xdr:row>98</xdr:row>
      <xdr:rowOff>162967</xdr:rowOff>
    </xdr:to>
    <xdr:cxnSp macro="">
      <xdr:nvCxnSpPr>
        <xdr:cNvPr id="240" name="直線コネクタ 239"/>
        <xdr:cNvCxnSpPr/>
      </xdr:nvCxnSpPr>
      <xdr:spPr>
        <a:xfrm flipV="1">
          <a:off x="2908300" y="16882504"/>
          <a:ext cx="889000" cy="8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164122</xdr:rowOff>
    </xdr:from>
    <xdr:to>
      <xdr:col>4</xdr:col>
      <xdr:colOff>155575</xdr:colOff>
      <xdr:row>98</xdr:row>
      <xdr:rowOff>162967</xdr:rowOff>
    </xdr:to>
    <xdr:cxnSp macro="">
      <xdr:nvCxnSpPr>
        <xdr:cNvPr id="243" name="直線コネクタ 242"/>
        <xdr:cNvCxnSpPr/>
      </xdr:nvCxnSpPr>
      <xdr:spPr>
        <a:xfrm>
          <a:off x="2019300" y="16108972"/>
          <a:ext cx="889000" cy="85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164122</xdr:rowOff>
    </xdr:from>
    <xdr:to>
      <xdr:col>2</xdr:col>
      <xdr:colOff>638175</xdr:colOff>
      <xdr:row>99</xdr:row>
      <xdr:rowOff>7353</xdr:rowOff>
    </xdr:to>
    <xdr:cxnSp macro="">
      <xdr:nvCxnSpPr>
        <xdr:cNvPr id="246" name="直線コネクタ 245"/>
        <xdr:cNvCxnSpPr/>
      </xdr:nvCxnSpPr>
      <xdr:spPr>
        <a:xfrm flipV="1">
          <a:off x="1130300" y="16108972"/>
          <a:ext cx="889000" cy="87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44996</xdr:rowOff>
    </xdr:from>
    <xdr:to>
      <xdr:col>6</xdr:col>
      <xdr:colOff>561975</xdr:colOff>
      <xdr:row>98</xdr:row>
      <xdr:rowOff>146596</xdr:rowOff>
    </xdr:to>
    <xdr:sp macro="" textlink="">
      <xdr:nvSpPr>
        <xdr:cNvPr id="256" name="円/楕円 255"/>
        <xdr:cNvSpPr/>
      </xdr:nvSpPr>
      <xdr:spPr>
        <a:xfrm>
          <a:off x="4584700" y="168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23423</xdr:rowOff>
    </xdr:from>
    <xdr:ext cx="534377" cy="259045"/>
    <xdr:sp macro="" textlink="">
      <xdr:nvSpPr>
        <xdr:cNvPr id="257" name="扶助費該当値テキスト"/>
        <xdr:cNvSpPr txBox="1"/>
      </xdr:nvSpPr>
      <xdr:spPr>
        <a:xfrm>
          <a:off x="4686300" y="168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29604</xdr:rowOff>
    </xdr:from>
    <xdr:to>
      <xdr:col>5</xdr:col>
      <xdr:colOff>409575</xdr:colOff>
      <xdr:row>98</xdr:row>
      <xdr:rowOff>131204</xdr:rowOff>
    </xdr:to>
    <xdr:sp macro="" textlink="">
      <xdr:nvSpPr>
        <xdr:cNvPr id="258" name="円/楕円 257"/>
        <xdr:cNvSpPr/>
      </xdr:nvSpPr>
      <xdr:spPr>
        <a:xfrm>
          <a:off x="3746500" y="16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122331</xdr:rowOff>
    </xdr:from>
    <xdr:ext cx="534377" cy="259045"/>
    <xdr:sp macro="" textlink="">
      <xdr:nvSpPr>
        <xdr:cNvPr id="259" name="テキスト ボックス 258"/>
        <xdr:cNvSpPr txBox="1"/>
      </xdr:nvSpPr>
      <xdr:spPr>
        <a:xfrm>
          <a:off x="3530111" y="169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112167</xdr:rowOff>
    </xdr:from>
    <xdr:to>
      <xdr:col>4</xdr:col>
      <xdr:colOff>206375</xdr:colOff>
      <xdr:row>99</xdr:row>
      <xdr:rowOff>42317</xdr:rowOff>
    </xdr:to>
    <xdr:sp macro="" textlink="">
      <xdr:nvSpPr>
        <xdr:cNvPr id="260" name="円/楕円 259"/>
        <xdr:cNvSpPr/>
      </xdr:nvSpPr>
      <xdr:spPr>
        <a:xfrm>
          <a:off x="2857500" y="169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33444</xdr:rowOff>
    </xdr:from>
    <xdr:ext cx="534377" cy="259045"/>
    <xdr:sp macro="" textlink="">
      <xdr:nvSpPr>
        <xdr:cNvPr id="261" name="テキスト ボックス 260"/>
        <xdr:cNvSpPr txBox="1"/>
      </xdr:nvSpPr>
      <xdr:spPr>
        <a:xfrm>
          <a:off x="2641111" y="170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113322</xdr:rowOff>
    </xdr:from>
    <xdr:to>
      <xdr:col>3</xdr:col>
      <xdr:colOff>3175</xdr:colOff>
      <xdr:row>94</xdr:row>
      <xdr:rowOff>43472</xdr:rowOff>
    </xdr:to>
    <xdr:sp macro="" textlink="">
      <xdr:nvSpPr>
        <xdr:cNvPr id="262" name="円/楕円 261"/>
        <xdr:cNvSpPr/>
      </xdr:nvSpPr>
      <xdr:spPr>
        <a:xfrm>
          <a:off x="1968500" y="160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59999</xdr:rowOff>
    </xdr:from>
    <xdr:ext cx="599010" cy="259045"/>
    <xdr:sp macro="" textlink="">
      <xdr:nvSpPr>
        <xdr:cNvPr id="263" name="テキスト ボックス 262"/>
        <xdr:cNvSpPr txBox="1"/>
      </xdr:nvSpPr>
      <xdr:spPr>
        <a:xfrm>
          <a:off x="1719794" y="158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128003</xdr:rowOff>
    </xdr:from>
    <xdr:to>
      <xdr:col>1</xdr:col>
      <xdr:colOff>485775</xdr:colOff>
      <xdr:row>99</xdr:row>
      <xdr:rowOff>58153</xdr:rowOff>
    </xdr:to>
    <xdr:sp macro="" textlink="">
      <xdr:nvSpPr>
        <xdr:cNvPr id="264" name="円/楕円 263"/>
        <xdr:cNvSpPr/>
      </xdr:nvSpPr>
      <xdr:spPr>
        <a:xfrm>
          <a:off x="1079500" y="169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49280</xdr:rowOff>
    </xdr:from>
    <xdr:ext cx="534377" cy="259045"/>
    <xdr:sp macro="" textlink="">
      <xdr:nvSpPr>
        <xdr:cNvPr id="265" name="テキスト ボックス 264"/>
        <xdr:cNvSpPr txBox="1"/>
      </xdr:nvSpPr>
      <xdr:spPr>
        <a:xfrm>
          <a:off x="863111" y="1702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137416</xdr:rowOff>
    </xdr:from>
    <xdr:to>
      <xdr:col>15</xdr:col>
      <xdr:colOff>180975</xdr:colOff>
      <xdr:row>37</xdr:row>
      <xdr:rowOff>138759</xdr:rowOff>
    </xdr:to>
    <xdr:cxnSp macro="">
      <xdr:nvCxnSpPr>
        <xdr:cNvPr id="294" name="直線コネクタ 293"/>
        <xdr:cNvCxnSpPr/>
      </xdr:nvCxnSpPr>
      <xdr:spPr>
        <a:xfrm>
          <a:off x="9639300" y="6481066"/>
          <a:ext cx="8382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137416</xdr:rowOff>
    </xdr:from>
    <xdr:to>
      <xdr:col>14</xdr:col>
      <xdr:colOff>28575</xdr:colOff>
      <xdr:row>37</xdr:row>
      <xdr:rowOff>156363</xdr:rowOff>
    </xdr:to>
    <xdr:cxnSp macro="">
      <xdr:nvCxnSpPr>
        <xdr:cNvPr id="297" name="直線コネクタ 296"/>
        <xdr:cNvCxnSpPr/>
      </xdr:nvCxnSpPr>
      <xdr:spPr>
        <a:xfrm flipV="1">
          <a:off x="8750300" y="6481066"/>
          <a:ext cx="889000" cy="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156363</xdr:rowOff>
    </xdr:from>
    <xdr:to>
      <xdr:col>12</xdr:col>
      <xdr:colOff>511175</xdr:colOff>
      <xdr:row>38</xdr:row>
      <xdr:rowOff>32001</xdr:rowOff>
    </xdr:to>
    <xdr:cxnSp macro="">
      <xdr:nvCxnSpPr>
        <xdr:cNvPr id="300" name="直線コネクタ 299"/>
        <xdr:cNvCxnSpPr/>
      </xdr:nvCxnSpPr>
      <xdr:spPr>
        <a:xfrm flipV="1">
          <a:off x="7861300" y="6500013"/>
          <a:ext cx="889000" cy="4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9675</xdr:rowOff>
    </xdr:from>
    <xdr:to>
      <xdr:col>11</xdr:col>
      <xdr:colOff>307975</xdr:colOff>
      <xdr:row>38</xdr:row>
      <xdr:rowOff>32001</xdr:rowOff>
    </xdr:to>
    <xdr:cxnSp macro="">
      <xdr:nvCxnSpPr>
        <xdr:cNvPr id="303" name="直線コネクタ 302"/>
        <xdr:cNvCxnSpPr/>
      </xdr:nvCxnSpPr>
      <xdr:spPr>
        <a:xfrm>
          <a:off x="6972300" y="6524775"/>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87959</xdr:rowOff>
    </xdr:from>
    <xdr:to>
      <xdr:col>15</xdr:col>
      <xdr:colOff>231775</xdr:colOff>
      <xdr:row>38</xdr:row>
      <xdr:rowOff>18109</xdr:rowOff>
    </xdr:to>
    <xdr:sp macro="" textlink="">
      <xdr:nvSpPr>
        <xdr:cNvPr id="313" name="円/楕円 312"/>
        <xdr:cNvSpPr/>
      </xdr:nvSpPr>
      <xdr:spPr>
        <a:xfrm>
          <a:off x="10426700" y="64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66386</xdr:rowOff>
    </xdr:from>
    <xdr:ext cx="599010" cy="259045"/>
    <xdr:sp macro="" textlink="">
      <xdr:nvSpPr>
        <xdr:cNvPr id="314" name="補助費等該当値テキスト"/>
        <xdr:cNvSpPr txBox="1"/>
      </xdr:nvSpPr>
      <xdr:spPr>
        <a:xfrm>
          <a:off x="10528300" y="641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86616</xdr:rowOff>
    </xdr:from>
    <xdr:to>
      <xdr:col>14</xdr:col>
      <xdr:colOff>79375</xdr:colOff>
      <xdr:row>38</xdr:row>
      <xdr:rowOff>16766</xdr:rowOff>
    </xdr:to>
    <xdr:sp macro="" textlink="">
      <xdr:nvSpPr>
        <xdr:cNvPr id="315" name="円/楕円 314"/>
        <xdr:cNvSpPr/>
      </xdr:nvSpPr>
      <xdr:spPr>
        <a:xfrm>
          <a:off x="9588500" y="64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7893</xdr:rowOff>
    </xdr:from>
    <xdr:ext cx="599010" cy="259045"/>
    <xdr:sp macro="" textlink="">
      <xdr:nvSpPr>
        <xdr:cNvPr id="316" name="テキスト ボックス 315"/>
        <xdr:cNvSpPr txBox="1"/>
      </xdr:nvSpPr>
      <xdr:spPr>
        <a:xfrm>
          <a:off x="9339794" y="652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105563</xdr:rowOff>
    </xdr:from>
    <xdr:to>
      <xdr:col>12</xdr:col>
      <xdr:colOff>561975</xdr:colOff>
      <xdr:row>38</xdr:row>
      <xdr:rowOff>35713</xdr:rowOff>
    </xdr:to>
    <xdr:sp macro="" textlink="">
      <xdr:nvSpPr>
        <xdr:cNvPr id="317" name="円/楕円 316"/>
        <xdr:cNvSpPr/>
      </xdr:nvSpPr>
      <xdr:spPr>
        <a:xfrm>
          <a:off x="8699500" y="64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26840</xdr:rowOff>
    </xdr:from>
    <xdr:ext cx="599010" cy="259045"/>
    <xdr:sp macro="" textlink="">
      <xdr:nvSpPr>
        <xdr:cNvPr id="318" name="テキスト ボックス 317"/>
        <xdr:cNvSpPr txBox="1"/>
      </xdr:nvSpPr>
      <xdr:spPr>
        <a:xfrm>
          <a:off x="8450794" y="654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152651</xdr:rowOff>
    </xdr:from>
    <xdr:to>
      <xdr:col>11</xdr:col>
      <xdr:colOff>358775</xdr:colOff>
      <xdr:row>38</xdr:row>
      <xdr:rowOff>82801</xdr:rowOff>
    </xdr:to>
    <xdr:sp macro="" textlink="">
      <xdr:nvSpPr>
        <xdr:cNvPr id="319" name="円/楕円 318"/>
        <xdr:cNvSpPr/>
      </xdr:nvSpPr>
      <xdr:spPr>
        <a:xfrm>
          <a:off x="7810500" y="64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73928</xdr:rowOff>
    </xdr:from>
    <xdr:ext cx="534377" cy="259045"/>
    <xdr:sp macro="" textlink="">
      <xdr:nvSpPr>
        <xdr:cNvPr id="320" name="テキスト ボックス 319"/>
        <xdr:cNvSpPr txBox="1"/>
      </xdr:nvSpPr>
      <xdr:spPr>
        <a:xfrm>
          <a:off x="7594111" y="65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130324</xdr:rowOff>
    </xdr:from>
    <xdr:to>
      <xdr:col>10</xdr:col>
      <xdr:colOff>155575</xdr:colOff>
      <xdr:row>38</xdr:row>
      <xdr:rowOff>60474</xdr:rowOff>
    </xdr:to>
    <xdr:sp macro="" textlink="">
      <xdr:nvSpPr>
        <xdr:cNvPr id="321" name="円/楕円 320"/>
        <xdr:cNvSpPr/>
      </xdr:nvSpPr>
      <xdr:spPr>
        <a:xfrm>
          <a:off x="6921500" y="64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51602</xdr:rowOff>
    </xdr:from>
    <xdr:ext cx="599010" cy="259045"/>
    <xdr:sp macro="" textlink="">
      <xdr:nvSpPr>
        <xdr:cNvPr id="322" name="テキスト ボックス 321"/>
        <xdr:cNvSpPr txBox="1"/>
      </xdr:nvSpPr>
      <xdr:spPr>
        <a:xfrm>
          <a:off x="6672794" y="65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134613</xdr:rowOff>
    </xdr:from>
    <xdr:to>
      <xdr:col>15</xdr:col>
      <xdr:colOff>180975</xdr:colOff>
      <xdr:row>58</xdr:row>
      <xdr:rowOff>47934</xdr:rowOff>
    </xdr:to>
    <xdr:cxnSp macro="">
      <xdr:nvCxnSpPr>
        <xdr:cNvPr id="351" name="直線コネクタ 350"/>
        <xdr:cNvCxnSpPr/>
      </xdr:nvCxnSpPr>
      <xdr:spPr>
        <a:xfrm>
          <a:off x="9639300" y="9907263"/>
          <a:ext cx="838200" cy="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134613</xdr:rowOff>
    </xdr:from>
    <xdr:to>
      <xdr:col>14</xdr:col>
      <xdr:colOff>28575</xdr:colOff>
      <xdr:row>58</xdr:row>
      <xdr:rowOff>109712</xdr:rowOff>
    </xdr:to>
    <xdr:cxnSp macro="">
      <xdr:nvCxnSpPr>
        <xdr:cNvPr id="354" name="直線コネクタ 353"/>
        <xdr:cNvCxnSpPr/>
      </xdr:nvCxnSpPr>
      <xdr:spPr>
        <a:xfrm flipV="1">
          <a:off x="8750300" y="9907263"/>
          <a:ext cx="889000" cy="14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52250</xdr:rowOff>
    </xdr:from>
    <xdr:to>
      <xdr:col>12</xdr:col>
      <xdr:colOff>511175</xdr:colOff>
      <xdr:row>58</xdr:row>
      <xdr:rowOff>109712</xdr:rowOff>
    </xdr:to>
    <xdr:cxnSp macro="">
      <xdr:nvCxnSpPr>
        <xdr:cNvPr id="357" name="直線コネクタ 356"/>
        <xdr:cNvCxnSpPr/>
      </xdr:nvCxnSpPr>
      <xdr:spPr>
        <a:xfrm>
          <a:off x="7861300" y="9996350"/>
          <a:ext cx="889000" cy="5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42783</xdr:rowOff>
    </xdr:from>
    <xdr:to>
      <xdr:col>11</xdr:col>
      <xdr:colOff>307975</xdr:colOff>
      <xdr:row>58</xdr:row>
      <xdr:rowOff>52250</xdr:rowOff>
    </xdr:to>
    <xdr:cxnSp macro="">
      <xdr:nvCxnSpPr>
        <xdr:cNvPr id="360" name="直線コネクタ 359"/>
        <xdr:cNvCxnSpPr/>
      </xdr:nvCxnSpPr>
      <xdr:spPr>
        <a:xfrm>
          <a:off x="6972300" y="9986883"/>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168584</xdr:rowOff>
    </xdr:from>
    <xdr:to>
      <xdr:col>15</xdr:col>
      <xdr:colOff>231775</xdr:colOff>
      <xdr:row>58</xdr:row>
      <xdr:rowOff>98734</xdr:rowOff>
    </xdr:to>
    <xdr:sp macro="" textlink="">
      <xdr:nvSpPr>
        <xdr:cNvPr id="370" name="円/楕円 369"/>
        <xdr:cNvSpPr/>
      </xdr:nvSpPr>
      <xdr:spPr>
        <a:xfrm>
          <a:off x="10426700" y="99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147011</xdr:rowOff>
    </xdr:from>
    <xdr:ext cx="599010" cy="259045"/>
    <xdr:sp macro="" textlink="">
      <xdr:nvSpPr>
        <xdr:cNvPr id="371" name="普通建設事業費該当値テキスト"/>
        <xdr:cNvSpPr txBox="1"/>
      </xdr:nvSpPr>
      <xdr:spPr>
        <a:xfrm>
          <a:off x="10528300" y="991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220,428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83813</xdr:rowOff>
    </xdr:from>
    <xdr:to>
      <xdr:col>14</xdr:col>
      <xdr:colOff>79375</xdr:colOff>
      <xdr:row>58</xdr:row>
      <xdr:rowOff>13963</xdr:rowOff>
    </xdr:to>
    <xdr:sp macro="" textlink="">
      <xdr:nvSpPr>
        <xdr:cNvPr id="372" name="円/楕円 371"/>
        <xdr:cNvSpPr/>
      </xdr:nvSpPr>
      <xdr:spPr>
        <a:xfrm>
          <a:off x="9588500" y="9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5090</xdr:rowOff>
    </xdr:from>
    <xdr:ext cx="599010" cy="259045"/>
    <xdr:sp macro="" textlink="">
      <xdr:nvSpPr>
        <xdr:cNvPr id="373" name="テキスト ボックス 372"/>
        <xdr:cNvSpPr txBox="1"/>
      </xdr:nvSpPr>
      <xdr:spPr>
        <a:xfrm>
          <a:off x="9339794" y="994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58912</xdr:rowOff>
    </xdr:from>
    <xdr:to>
      <xdr:col>12</xdr:col>
      <xdr:colOff>561975</xdr:colOff>
      <xdr:row>58</xdr:row>
      <xdr:rowOff>160512</xdr:rowOff>
    </xdr:to>
    <xdr:sp macro="" textlink="">
      <xdr:nvSpPr>
        <xdr:cNvPr id="374" name="円/楕円 373"/>
        <xdr:cNvSpPr/>
      </xdr:nvSpPr>
      <xdr:spPr>
        <a:xfrm>
          <a:off x="8699500" y="100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151639</xdr:rowOff>
    </xdr:from>
    <xdr:ext cx="599010" cy="259045"/>
    <xdr:sp macro="" textlink="">
      <xdr:nvSpPr>
        <xdr:cNvPr id="375" name="テキスト ボックス 374"/>
        <xdr:cNvSpPr txBox="1"/>
      </xdr:nvSpPr>
      <xdr:spPr>
        <a:xfrm>
          <a:off x="8450794" y="1009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1450</xdr:rowOff>
    </xdr:from>
    <xdr:to>
      <xdr:col>11</xdr:col>
      <xdr:colOff>358775</xdr:colOff>
      <xdr:row>58</xdr:row>
      <xdr:rowOff>103050</xdr:rowOff>
    </xdr:to>
    <xdr:sp macro="" textlink="">
      <xdr:nvSpPr>
        <xdr:cNvPr id="376" name="円/楕円 375"/>
        <xdr:cNvSpPr/>
      </xdr:nvSpPr>
      <xdr:spPr>
        <a:xfrm>
          <a:off x="7810500" y="99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94177</xdr:rowOff>
    </xdr:from>
    <xdr:ext cx="599010" cy="259045"/>
    <xdr:sp macro="" textlink="">
      <xdr:nvSpPr>
        <xdr:cNvPr id="377" name="テキスト ボックス 376"/>
        <xdr:cNvSpPr txBox="1"/>
      </xdr:nvSpPr>
      <xdr:spPr>
        <a:xfrm>
          <a:off x="7561794" y="1003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163433</xdr:rowOff>
    </xdr:from>
    <xdr:to>
      <xdr:col>10</xdr:col>
      <xdr:colOff>155575</xdr:colOff>
      <xdr:row>58</xdr:row>
      <xdr:rowOff>93583</xdr:rowOff>
    </xdr:to>
    <xdr:sp macro="" textlink="">
      <xdr:nvSpPr>
        <xdr:cNvPr id="378" name="円/楕円 377"/>
        <xdr:cNvSpPr/>
      </xdr:nvSpPr>
      <xdr:spPr>
        <a:xfrm>
          <a:off x="6921500" y="99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110110</xdr:rowOff>
    </xdr:from>
    <xdr:ext cx="599010" cy="259045"/>
    <xdr:sp macro="" textlink="">
      <xdr:nvSpPr>
        <xdr:cNvPr id="379" name="テキスト ボックス 378"/>
        <xdr:cNvSpPr txBox="1"/>
      </xdr:nvSpPr>
      <xdr:spPr>
        <a:xfrm>
          <a:off x="6672794" y="971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170582</xdr:rowOff>
    </xdr:from>
    <xdr:to>
      <xdr:col>15</xdr:col>
      <xdr:colOff>180975</xdr:colOff>
      <xdr:row>78</xdr:row>
      <xdr:rowOff>56217</xdr:rowOff>
    </xdr:to>
    <xdr:cxnSp macro="">
      <xdr:nvCxnSpPr>
        <xdr:cNvPr id="408" name="直線コネクタ 407"/>
        <xdr:cNvCxnSpPr/>
      </xdr:nvCxnSpPr>
      <xdr:spPr>
        <a:xfrm flipV="1">
          <a:off x="9639300" y="13372232"/>
          <a:ext cx="8382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119782</xdr:rowOff>
    </xdr:from>
    <xdr:to>
      <xdr:col>15</xdr:col>
      <xdr:colOff>231775</xdr:colOff>
      <xdr:row>78</xdr:row>
      <xdr:rowOff>49932</xdr:rowOff>
    </xdr:to>
    <xdr:sp macro="" textlink="">
      <xdr:nvSpPr>
        <xdr:cNvPr id="418" name="円/楕円 417"/>
        <xdr:cNvSpPr/>
      </xdr:nvSpPr>
      <xdr:spPr>
        <a:xfrm>
          <a:off x="10426700" y="133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142659</xdr:rowOff>
    </xdr:from>
    <xdr:ext cx="599010" cy="259045"/>
    <xdr:sp macro="" textlink="">
      <xdr:nvSpPr>
        <xdr:cNvPr id="419" name="普通建設事業費 （ うち新規整備　）該当値テキスト"/>
        <xdr:cNvSpPr txBox="1"/>
      </xdr:nvSpPr>
      <xdr:spPr>
        <a:xfrm>
          <a:off x="10528300" y="1317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5417</xdr:rowOff>
    </xdr:from>
    <xdr:to>
      <xdr:col>14</xdr:col>
      <xdr:colOff>79375</xdr:colOff>
      <xdr:row>78</xdr:row>
      <xdr:rowOff>107017</xdr:rowOff>
    </xdr:to>
    <xdr:sp macro="" textlink="">
      <xdr:nvSpPr>
        <xdr:cNvPr id="420" name="円/楕円 419"/>
        <xdr:cNvSpPr/>
      </xdr:nvSpPr>
      <xdr:spPr>
        <a:xfrm>
          <a:off x="9588500" y="133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98144</xdr:rowOff>
    </xdr:from>
    <xdr:ext cx="599010" cy="259045"/>
    <xdr:sp macro="" textlink="">
      <xdr:nvSpPr>
        <xdr:cNvPr id="421" name="テキスト ボックス 420"/>
        <xdr:cNvSpPr txBox="1"/>
      </xdr:nvSpPr>
      <xdr:spPr>
        <a:xfrm>
          <a:off x="9339794" y="1347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62066</xdr:rowOff>
    </xdr:from>
    <xdr:to>
      <xdr:col>15</xdr:col>
      <xdr:colOff>180975</xdr:colOff>
      <xdr:row>98</xdr:row>
      <xdr:rowOff>124335</xdr:rowOff>
    </xdr:to>
    <xdr:cxnSp macro="">
      <xdr:nvCxnSpPr>
        <xdr:cNvPr id="448" name="直線コネクタ 447"/>
        <xdr:cNvCxnSpPr/>
      </xdr:nvCxnSpPr>
      <xdr:spPr>
        <a:xfrm>
          <a:off x="9639300" y="16864166"/>
          <a:ext cx="838200" cy="6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73535</xdr:rowOff>
    </xdr:from>
    <xdr:to>
      <xdr:col>15</xdr:col>
      <xdr:colOff>231775</xdr:colOff>
      <xdr:row>99</xdr:row>
      <xdr:rowOff>3685</xdr:rowOff>
    </xdr:to>
    <xdr:sp macro="" textlink="">
      <xdr:nvSpPr>
        <xdr:cNvPr id="458" name="円/楕円 457"/>
        <xdr:cNvSpPr/>
      </xdr:nvSpPr>
      <xdr:spPr>
        <a:xfrm>
          <a:off x="10426700" y="168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159912</xdr:rowOff>
    </xdr:from>
    <xdr:ext cx="534377" cy="259045"/>
    <xdr:sp macro="" textlink="">
      <xdr:nvSpPr>
        <xdr:cNvPr id="459" name="普通建設事業費 （ うち更新整備　）該当値テキスト"/>
        <xdr:cNvSpPr txBox="1"/>
      </xdr:nvSpPr>
      <xdr:spPr>
        <a:xfrm>
          <a:off x="10528300" y="1679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11266</xdr:rowOff>
    </xdr:from>
    <xdr:to>
      <xdr:col>14</xdr:col>
      <xdr:colOff>79375</xdr:colOff>
      <xdr:row>98</xdr:row>
      <xdr:rowOff>112866</xdr:rowOff>
    </xdr:to>
    <xdr:sp macro="" textlink="">
      <xdr:nvSpPr>
        <xdr:cNvPr id="460" name="円/楕円 459"/>
        <xdr:cNvSpPr/>
      </xdr:nvSpPr>
      <xdr:spPr>
        <a:xfrm>
          <a:off x="9588500" y="168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103993</xdr:rowOff>
    </xdr:from>
    <xdr:ext cx="534377" cy="259045"/>
    <xdr:sp macro="" textlink="">
      <xdr:nvSpPr>
        <xdr:cNvPr id="461" name="テキスト ボックス 460"/>
        <xdr:cNvSpPr txBox="1"/>
      </xdr:nvSpPr>
      <xdr:spPr>
        <a:xfrm>
          <a:off x="9372111" y="169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77162</xdr:rowOff>
    </xdr:from>
    <xdr:to>
      <xdr:col>23</xdr:col>
      <xdr:colOff>517525</xdr:colOff>
      <xdr:row>38</xdr:row>
      <xdr:rowOff>125154</xdr:rowOff>
    </xdr:to>
    <xdr:cxnSp macro="">
      <xdr:nvCxnSpPr>
        <xdr:cNvPr id="488" name="直線コネクタ 487"/>
        <xdr:cNvCxnSpPr/>
      </xdr:nvCxnSpPr>
      <xdr:spPr>
        <a:xfrm flipV="1">
          <a:off x="15481300" y="6592262"/>
          <a:ext cx="8382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27083</xdr:rowOff>
    </xdr:from>
    <xdr:to>
      <xdr:col>22</xdr:col>
      <xdr:colOff>365125</xdr:colOff>
      <xdr:row>38</xdr:row>
      <xdr:rowOff>125154</xdr:rowOff>
    </xdr:to>
    <xdr:cxnSp macro="">
      <xdr:nvCxnSpPr>
        <xdr:cNvPr id="491" name="直線コネクタ 490"/>
        <xdr:cNvCxnSpPr/>
      </xdr:nvCxnSpPr>
      <xdr:spPr>
        <a:xfrm>
          <a:off x="14592300" y="6542183"/>
          <a:ext cx="889000" cy="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99462</xdr:rowOff>
    </xdr:from>
    <xdr:to>
      <xdr:col>21</xdr:col>
      <xdr:colOff>161925</xdr:colOff>
      <xdr:row>38</xdr:row>
      <xdr:rowOff>27083</xdr:rowOff>
    </xdr:to>
    <xdr:cxnSp macro="">
      <xdr:nvCxnSpPr>
        <xdr:cNvPr id="494" name="直線コネクタ 493"/>
        <xdr:cNvCxnSpPr/>
      </xdr:nvCxnSpPr>
      <xdr:spPr>
        <a:xfrm>
          <a:off x="13703300" y="6443112"/>
          <a:ext cx="889000" cy="9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99462</xdr:rowOff>
    </xdr:from>
    <xdr:to>
      <xdr:col>19</xdr:col>
      <xdr:colOff>644525</xdr:colOff>
      <xdr:row>38</xdr:row>
      <xdr:rowOff>71211</xdr:rowOff>
    </xdr:to>
    <xdr:cxnSp macro="">
      <xdr:nvCxnSpPr>
        <xdr:cNvPr id="497" name="直線コネクタ 496"/>
        <xdr:cNvCxnSpPr/>
      </xdr:nvCxnSpPr>
      <xdr:spPr>
        <a:xfrm flipV="1">
          <a:off x="12814300" y="6443112"/>
          <a:ext cx="889000" cy="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26362</xdr:rowOff>
    </xdr:from>
    <xdr:to>
      <xdr:col>23</xdr:col>
      <xdr:colOff>568325</xdr:colOff>
      <xdr:row>38</xdr:row>
      <xdr:rowOff>127962</xdr:rowOff>
    </xdr:to>
    <xdr:sp macro="" textlink="">
      <xdr:nvSpPr>
        <xdr:cNvPr id="507" name="円/楕円 506"/>
        <xdr:cNvSpPr/>
      </xdr:nvSpPr>
      <xdr:spPr>
        <a:xfrm>
          <a:off x="16268700" y="65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157189</xdr:rowOff>
    </xdr:from>
    <xdr:ext cx="534377" cy="259045"/>
    <xdr:sp macro="" textlink="">
      <xdr:nvSpPr>
        <xdr:cNvPr id="508" name="災害復旧事業費該当値テキスト"/>
        <xdr:cNvSpPr txBox="1"/>
      </xdr:nvSpPr>
      <xdr:spPr>
        <a:xfrm>
          <a:off x="16370300" y="63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74354</xdr:rowOff>
    </xdr:from>
    <xdr:to>
      <xdr:col>22</xdr:col>
      <xdr:colOff>415925</xdr:colOff>
      <xdr:row>39</xdr:row>
      <xdr:rowOff>4504</xdr:rowOff>
    </xdr:to>
    <xdr:sp macro="" textlink="">
      <xdr:nvSpPr>
        <xdr:cNvPr id="509" name="円/楕円 508"/>
        <xdr:cNvSpPr/>
      </xdr:nvSpPr>
      <xdr:spPr>
        <a:xfrm>
          <a:off x="15430500" y="65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167081</xdr:rowOff>
    </xdr:from>
    <xdr:ext cx="469744" cy="259045"/>
    <xdr:sp macro="" textlink="">
      <xdr:nvSpPr>
        <xdr:cNvPr id="510" name="テキスト ボックス 509"/>
        <xdr:cNvSpPr txBox="1"/>
      </xdr:nvSpPr>
      <xdr:spPr>
        <a:xfrm>
          <a:off x="15246427" y="668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147732</xdr:rowOff>
    </xdr:from>
    <xdr:to>
      <xdr:col>21</xdr:col>
      <xdr:colOff>212725</xdr:colOff>
      <xdr:row>38</xdr:row>
      <xdr:rowOff>77882</xdr:rowOff>
    </xdr:to>
    <xdr:sp macro="" textlink="">
      <xdr:nvSpPr>
        <xdr:cNvPr id="511" name="円/楕円 510"/>
        <xdr:cNvSpPr/>
      </xdr:nvSpPr>
      <xdr:spPr>
        <a:xfrm>
          <a:off x="14541500" y="64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94409</xdr:rowOff>
    </xdr:from>
    <xdr:ext cx="534377" cy="259045"/>
    <xdr:sp macro="" textlink="">
      <xdr:nvSpPr>
        <xdr:cNvPr id="512" name="テキスト ボックス 511"/>
        <xdr:cNvSpPr txBox="1"/>
      </xdr:nvSpPr>
      <xdr:spPr>
        <a:xfrm>
          <a:off x="14325111" y="62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48662</xdr:rowOff>
    </xdr:from>
    <xdr:to>
      <xdr:col>20</xdr:col>
      <xdr:colOff>9525</xdr:colOff>
      <xdr:row>37</xdr:row>
      <xdr:rowOff>150262</xdr:rowOff>
    </xdr:to>
    <xdr:sp macro="" textlink="">
      <xdr:nvSpPr>
        <xdr:cNvPr id="513" name="円/楕円 512"/>
        <xdr:cNvSpPr/>
      </xdr:nvSpPr>
      <xdr:spPr>
        <a:xfrm>
          <a:off x="13652500" y="63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166789</xdr:rowOff>
    </xdr:from>
    <xdr:ext cx="534377" cy="259045"/>
    <xdr:sp macro="" textlink="">
      <xdr:nvSpPr>
        <xdr:cNvPr id="514" name="テキスト ボックス 513"/>
        <xdr:cNvSpPr txBox="1"/>
      </xdr:nvSpPr>
      <xdr:spPr>
        <a:xfrm>
          <a:off x="13436111" y="61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20411</xdr:rowOff>
    </xdr:from>
    <xdr:to>
      <xdr:col>18</xdr:col>
      <xdr:colOff>492125</xdr:colOff>
      <xdr:row>38</xdr:row>
      <xdr:rowOff>122011</xdr:rowOff>
    </xdr:to>
    <xdr:sp macro="" textlink="">
      <xdr:nvSpPr>
        <xdr:cNvPr id="515" name="円/楕円 514"/>
        <xdr:cNvSpPr/>
      </xdr:nvSpPr>
      <xdr:spPr>
        <a:xfrm>
          <a:off x="12763500" y="65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138539</xdr:rowOff>
    </xdr:from>
    <xdr:ext cx="534377" cy="259045"/>
    <xdr:sp macro="" textlink="">
      <xdr:nvSpPr>
        <xdr:cNvPr id="516" name="テキスト ボックス 515"/>
        <xdr:cNvSpPr txBox="1"/>
      </xdr:nvSpPr>
      <xdr:spPr>
        <a:xfrm>
          <a:off x="12547111" y="63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116632</xdr:rowOff>
    </xdr:from>
    <xdr:to>
      <xdr:col>23</xdr:col>
      <xdr:colOff>517525</xdr:colOff>
      <xdr:row>77</xdr:row>
      <xdr:rowOff>167683</xdr:rowOff>
    </xdr:to>
    <xdr:cxnSp macro="">
      <xdr:nvCxnSpPr>
        <xdr:cNvPr id="600" name="直線コネクタ 599"/>
        <xdr:cNvCxnSpPr/>
      </xdr:nvCxnSpPr>
      <xdr:spPr>
        <a:xfrm flipV="1">
          <a:off x="15481300" y="13318282"/>
          <a:ext cx="8382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44081</xdr:rowOff>
    </xdr:from>
    <xdr:to>
      <xdr:col>22</xdr:col>
      <xdr:colOff>365125</xdr:colOff>
      <xdr:row>77</xdr:row>
      <xdr:rowOff>167683</xdr:rowOff>
    </xdr:to>
    <xdr:cxnSp macro="">
      <xdr:nvCxnSpPr>
        <xdr:cNvPr id="603" name="直線コネクタ 602"/>
        <xdr:cNvCxnSpPr/>
      </xdr:nvCxnSpPr>
      <xdr:spPr>
        <a:xfrm>
          <a:off x="14592300" y="13245731"/>
          <a:ext cx="889000" cy="1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44081</xdr:rowOff>
    </xdr:from>
    <xdr:to>
      <xdr:col>21</xdr:col>
      <xdr:colOff>161925</xdr:colOff>
      <xdr:row>77</xdr:row>
      <xdr:rowOff>85609</xdr:rowOff>
    </xdr:to>
    <xdr:cxnSp macro="">
      <xdr:nvCxnSpPr>
        <xdr:cNvPr id="606" name="直線コネクタ 605"/>
        <xdr:cNvCxnSpPr/>
      </xdr:nvCxnSpPr>
      <xdr:spPr>
        <a:xfrm flipV="1">
          <a:off x="13703300" y="13245731"/>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85609</xdr:rowOff>
    </xdr:from>
    <xdr:to>
      <xdr:col>19</xdr:col>
      <xdr:colOff>644525</xdr:colOff>
      <xdr:row>77</xdr:row>
      <xdr:rowOff>96154</xdr:rowOff>
    </xdr:to>
    <xdr:cxnSp macro="">
      <xdr:nvCxnSpPr>
        <xdr:cNvPr id="609" name="直線コネクタ 608"/>
        <xdr:cNvCxnSpPr/>
      </xdr:nvCxnSpPr>
      <xdr:spPr>
        <a:xfrm flipV="1">
          <a:off x="12814300" y="13287259"/>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65832</xdr:rowOff>
    </xdr:from>
    <xdr:to>
      <xdr:col>23</xdr:col>
      <xdr:colOff>568325</xdr:colOff>
      <xdr:row>77</xdr:row>
      <xdr:rowOff>167432</xdr:rowOff>
    </xdr:to>
    <xdr:sp macro="" textlink="">
      <xdr:nvSpPr>
        <xdr:cNvPr id="619" name="円/楕円 618"/>
        <xdr:cNvSpPr/>
      </xdr:nvSpPr>
      <xdr:spPr>
        <a:xfrm>
          <a:off x="16268700" y="132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44259</xdr:rowOff>
    </xdr:from>
    <xdr:ext cx="599010" cy="259045"/>
    <xdr:sp macro="" textlink="">
      <xdr:nvSpPr>
        <xdr:cNvPr id="620" name="公債費該当値テキスト"/>
        <xdr:cNvSpPr txBox="1"/>
      </xdr:nvSpPr>
      <xdr:spPr>
        <a:xfrm>
          <a:off x="16370300" y="1324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142,109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116883</xdr:rowOff>
    </xdr:from>
    <xdr:to>
      <xdr:col>22</xdr:col>
      <xdr:colOff>415925</xdr:colOff>
      <xdr:row>78</xdr:row>
      <xdr:rowOff>47033</xdr:rowOff>
    </xdr:to>
    <xdr:sp macro="" textlink="">
      <xdr:nvSpPr>
        <xdr:cNvPr id="621" name="円/楕円 620"/>
        <xdr:cNvSpPr/>
      </xdr:nvSpPr>
      <xdr:spPr>
        <a:xfrm>
          <a:off x="15430500" y="133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38160</xdr:rowOff>
    </xdr:from>
    <xdr:ext cx="599010" cy="259045"/>
    <xdr:sp macro="" textlink="">
      <xdr:nvSpPr>
        <xdr:cNvPr id="622" name="テキスト ボックス 621"/>
        <xdr:cNvSpPr txBox="1"/>
      </xdr:nvSpPr>
      <xdr:spPr>
        <a:xfrm>
          <a:off x="15181794" y="1341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164731</xdr:rowOff>
    </xdr:from>
    <xdr:to>
      <xdr:col>21</xdr:col>
      <xdr:colOff>212725</xdr:colOff>
      <xdr:row>77</xdr:row>
      <xdr:rowOff>94881</xdr:rowOff>
    </xdr:to>
    <xdr:sp macro="" textlink="">
      <xdr:nvSpPr>
        <xdr:cNvPr id="623" name="円/楕円 622"/>
        <xdr:cNvSpPr/>
      </xdr:nvSpPr>
      <xdr:spPr>
        <a:xfrm>
          <a:off x="14541500" y="131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111407</xdr:rowOff>
    </xdr:from>
    <xdr:ext cx="599010" cy="259045"/>
    <xdr:sp macro="" textlink="">
      <xdr:nvSpPr>
        <xdr:cNvPr id="624" name="テキスト ボックス 623"/>
        <xdr:cNvSpPr txBox="1"/>
      </xdr:nvSpPr>
      <xdr:spPr>
        <a:xfrm>
          <a:off x="14292794" y="1297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34809</xdr:rowOff>
    </xdr:from>
    <xdr:to>
      <xdr:col>20</xdr:col>
      <xdr:colOff>9525</xdr:colOff>
      <xdr:row>77</xdr:row>
      <xdr:rowOff>136409</xdr:rowOff>
    </xdr:to>
    <xdr:sp macro="" textlink="">
      <xdr:nvSpPr>
        <xdr:cNvPr id="625" name="円/楕円 624"/>
        <xdr:cNvSpPr/>
      </xdr:nvSpPr>
      <xdr:spPr>
        <a:xfrm>
          <a:off x="13652500" y="132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152936</xdr:rowOff>
    </xdr:from>
    <xdr:ext cx="599010" cy="259045"/>
    <xdr:sp macro="" textlink="">
      <xdr:nvSpPr>
        <xdr:cNvPr id="626" name="テキスト ボックス 625"/>
        <xdr:cNvSpPr txBox="1"/>
      </xdr:nvSpPr>
      <xdr:spPr>
        <a:xfrm>
          <a:off x="13403794" y="1301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158,394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45354</xdr:rowOff>
    </xdr:from>
    <xdr:to>
      <xdr:col>18</xdr:col>
      <xdr:colOff>492125</xdr:colOff>
      <xdr:row>77</xdr:row>
      <xdr:rowOff>146954</xdr:rowOff>
    </xdr:to>
    <xdr:sp macro="" textlink="">
      <xdr:nvSpPr>
        <xdr:cNvPr id="627" name="円/楕円 626"/>
        <xdr:cNvSpPr/>
      </xdr:nvSpPr>
      <xdr:spPr>
        <a:xfrm>
          <a:off x="12763500" y="132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138081</xdr:rowOff>
    </xdr:from>
    <xdr:ext cx="599010" cy="259045"/>
    <xdr:sp macro="" textlink="">
      <xdr:nvSpPr>
        <xdr:cNvPr id="628" name="テキスト ボックス 627"/>
        <xdr:cNvSpPr txBox="1"/>
      </xdr:nvSpPr>
      <xdr:spPr>
        <a:xfrm>
          <a:off x="12514794" y="1333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121186</xdr:rowOff>
    </xdr:from>
    <xdr:to>
      <xdr:col>23</xdr:col>
      <xdr:colOff>517525</xdr:colOff>
      <xdr:row>99</xdr:row>
      <xdr:rowOff>36728</xdr:rowOff>
    </xdr:to>
    <xdr:cxnSp macro="">
      <xdr:nvCxnSpPr>
        <xdr:cNvPr id="657" name="直線コネクタ 656"/>
        <xdr:cNvCxnSpPr/>
      </xdr:nvCxnSpPr>
      <xdr:spPr>
        <a:xfrm flipV="1">
          <a:off x="15481300" y="16923286"/>
          <a:ext cx="838200" cy="8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147704</xdr:rowOff>
    </xdr:from>
    <xdr:to>
      <xdr:col>22</xdr:col>
      <xdr:colOff>365125</xdr:colOff>
      <xdr:row>99</xdr:row>
      <xdr:rowOff>36728</xdr:rowOff>
    </xdr:to>
    <xdr:cxnSp macro="">
      <xdr:nvCxnSpPr>
        <xdr:cNvPr id="660" name="直線コネクタ 659"/>
        <xdr:cNvCxnSpPr/>
      </xdr:nvCxnSpPr>
      <xdr:spPr>
        <a:xfrm>
          <a:off x="14592300" y="16949804"/>
          <a:ext cx="889000" cy="6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119676</xdr:rowOff>
    </xdr:from>
    <xdr:to>
      <xdr:col>21</xdr:col>
      <xdr:colOff>161925</xdr:colOff>
      <xdr:row>98</xdr:row>
      <xdr:rowOff>147704</xdr:rowOff>
    </xdr:to>
    <xdr:cxnSp macro="">
      <xdr:nvCxnSpPr>
        <xdr:cNvPr id="663" name="直線コネクタ 662"/>
        <xdr:cNvCxnSpPr/>
      </xdr:nvCxnSpPr>
      <xdr:spPr>
        <a:xfrm>
          <a:off x="13703300" y="16921776"/>
          <a:ext cx="889000" cy="2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119676</xdr:rowOff>
    </xdr:from>
    <xdr:to>
      <xdr:col>19</xdr:col>
      <xdr:colOff>644525</xdr:colOff>
      <xdr:row>98</xdr:row>
      <xdr:rowOff>145168</xdr:rowOff>
    </xdr:to>
    <xdr:cxnSp macro="">
      <xdr:nvCxnSpPr>
        <xdr:cNvPr id="666" name="直線コネクタ 665"/>
        <xdr:cNvCxnSpPr/>
      </xdr:nvCxnSpPr>
      <xdr:spPr>
        <a:xfrm flipV="1">
          <a:off x="12814300" y="16921776"/>
          <a:ext cx="889000" cy="2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70386</xdr:rowOff>
    </xdr:from>
    <xdr:to>
      <xdr:col>23</xdr:col>
      <xdr:colOff>568325</xdr:colOff>
      <xdr:row>99</xdr:row>
      <xdr:rowOff>536</xdr:rowOff>
    </xdr:to>
    <xdr:sp macro="" textlink="">
      <xdr:nvSpPr>
        <xdr:cNvPr id="676" name="円/楕円 675"/>
        <xdr:cNvSpPr/>
      </xdr:nvSpPr>
      <xdr:spPr>
        <a:xfrm>
          <a:off x="16268700" y="168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157378</xdr:rowOff>
    </xdr:from>
    <xdr:to>
      <xdr:col>22</xdr:col>
      <xdr:colOff>415925</xdr:colOff>
      <xdr:row>99</xdr:row>
      <xdr:rowOff>87528</xdr:rowOff>
    </xdr:to>
    <xdr:sp macro="" textlink="">
      <xdr:nvSpPr>
        <xdr:cNvPr id="678" name="円/楕円 677"/>
        <xdr:cNvSpPr/>
      </xdr:nvSpPr>
      <xdr:spPr>
        <a:xfrm>
          <a:off x="15430500" y="169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78655</xdr:rowOff>
    </xdr:from>
    <xdr:ext cx="469744" cy="259045"/>
    <xdr:sp macro="" textlink="">
      <xdr:nvSpPr>
        <xdr:cNvPr id="679" name="テキスト ボックス 678"/>
        <xdr:cNvSpPr txBox="1"/>
      </xdr:nvSpPr>
      <xdr:spPr>
        <a:xfrm>
          <a:off x="15246427" y="1705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96904</xdr:rowOff>
    </xdr:from>
    <xdr:to>
      <xdr:col>21</xdr:col>
      <xdr:colOff>212725</xdr:colOff>
      <xdr:row>99</xdr:row>
      <xdr:rowOff>27054</xdr:rowOff>
    </xdr:to>
    <xdr:sp macro="" textlink="">
      <xdr:nvSpPr>
        <xdr:cNvPr id="680" name="円/楕円 679"/>
        <xdr:cNvSpPr/>
      </xdr:nvSpPr>
      <xdr:spPr>
        <a:xfrm>
          <a:off x="14541500" y="168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18181</xdr:rowOff>
    </xdr:from>
    <xdr:ext cx="534377" cy="259045"/>
    <xdr:sp macro="" textlink="">
      <xdr:nvSpPr>
        <xdr:cNvPr id="681" name="テキスト ボックス 680"/>
        <xdr:cNvSpPr txBox="1"/>
      </xdr:nvSpPr>
      <xdr:spPr>
        <a:xfrm>
          <a:off x="14325111" y="169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68876</xdr:rowOff>
    </xdr:from>
    <xdr:to>
      <xdr:col>20</xdr:col>
      <xdr:colOff>9525</xdr:colOff>
      <xdr:row>98</xdr:row>
      <xdr:rowOff>170476</xdr:rowOff>
    </xdr:to>
    <xdr:sp macro="" textlink="">
      <xdr:nvSpPr>
        <xdr:cNvPr id="682" name="円/楕円 681"/>
        <xdr:cNvSpPr/>
      </xdr:nvSpPr>
      <xdr:spPr>
        <a:xfrm>
          <a:off x="13652500" y="168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161603</xdr:rowOff>
    </xdr:from>
    <xdr:ext cx="534377" cy="259045"/>
    <xdr:sp macro="" textlink="">
      <xdr:nvSpPr>
        <xdr:cNvPr id="683" name="テキスト ボックス 682"/>
        <xdr:cNvSpPr txBox="1"/>
      </xdr:nvSpPr>
      <xdr:spPr>
        <a:xfrm>
          <a:off x="13436111" y="1696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94368</xdr:rowOff>
    </xdr:from>
    <xdr:to>
      <xdr:col>18</xdr:col>
      <xdr:colOff>492125</xdr:colOff>
      <xdr:row>99</xdr:row>
      <xdr:rowOff>24518</xdr:rowOff>
    </xdr:to>
    <xdr:sp macro="" textlink="">
      <xdr:nvSpPr>
        <xdr:cNvPr id="684" name="円/楕円 683"/>
        <xdr:cNvSpPr/>
      </xdr:nvSpPr>
      <xdr:spPr>
        <a:xfrm>
          <a:off x="12763500" y="168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15645</xdr:rowOff>
    </xdr:from>
    <xdr:ext cx="534377" cy="259045"/>
    <xdr:sp macro="" textlink="">
      <xdr:nvSpPr>
        <xdr:cNvPr id="685" name="テキスト ボックス 684"/>
        <xdr:cNvSpPr txBox="1"/>
      </xdr:nvSpPr>
      <xdr:spPr>
        <a:xfrm>
          <a:off x="12547111" y="1698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17361</xdr:rowOff>
    </xdr:from>
    <xdr:to>
      <xdr:col>32</xdr:col>
      <xdr:colOff>187325</xdr:colOff>
      <xdr:row>59</xdr:row>
      <xdr:rowOff>17948</xdr:rowOff>
    </xdr:to>
    <xdr:cxnSp macro="">
      <xdr:nvCxnSpPr>
        <xdr:cNvPr id="771" name="直線コネクタ 770"/>
        <xdr:cNvCxnSpPr/>
      </xdr:nvCxnSpPr>
      <xdr:spPr>
        <a:xfrm flipV="1">
          <a:off x="21323300" y="10132911"/>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17948</xdr:rowOff>
    </xdr:from>
    <xdr:to>
      <xdr:col>31</xdr:col>
      <xdr:colOff>34925</xdr:colOff>
      <xdr:row>59</xdr:row>
      <xdr:rowOff>18549</xdr:rowOff>
    </xdr:to>
    <xdr:cxnSp macro="">
      <xdr:nvCxnSpPr>
        <xdr:cNvPr id="774" name="直線コネクタ 773"/>
        <xdr:cNvCxnSpPr/>
      </xdr:nvCxnSpPr>
      <xdr:spPr>
        <a:xfrm flipV="1">
          <a:off x="20434300" y="10133498"/>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18549</xdr:rowOff>
    </xdr:from>
    <xdr:to>
      <xdr:col>29</xdr:col>
      <xdr:colOff>517525</xdr:colOff>
      <xdr:row>59</xdr:row>
      <xdr:rowOff>19038</xdr:rowOff>
    </xdr:to>
    <xdr:cxnSp macro="">
      <xdr:nvCxnSpPr>
        <xdr:cNvPr id="777" name="直線コネクタ 776"/>
        <xdr:cNvCxnSpPr/>
      </xdr:nvCxnSpPr>
      <xdr:spPr>
        <a:xfrm flipV="1">
          <a:off x="19545300" y="1013409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13734</xdr:rowOff>
    </xdr:from>
    <xdr:to>
      <xdr:col>28</xdr:col>
      <xdr:colOff>314325</xdr:colOff>
      <xdr:row>59</xdr:row>
      <xdr:rowOff>19038</xdr:rowOff>
    </xdr:to>
    <xdr:cxnSp macro="">
      <xdr:nvCxnSpPr>
        <xdr:cNvPr id="780" name="直線コネクタ 779"/>
        <xdr:cNvCxnSpPr/>
      </xdr:nvCxnSpPr>
      <xdr:spPr>
        <a:xfrm>
          <a:off x="18656300" y="10129284"/>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138011</xdr:rowOff>
    </xdr:from>
    <xdr:to>
      <xdr:col>32</xdr:col>
      <xdr:colOff>238125</xdr:colOff>
      <xdr:row>59</xdr:row>
      <xdr:rowOff>68161</xdr:rowOff>
    </xdr:to>
    <xdr:sp macro="" textlink="">
      <xdr:nvSpPr>
        <xdr:cNvPr id="790" name="円/楕円 789"/>
        <xdr:cNvSpPr/>
      </xdr:nvSpPr>
      <xdr:spPr>
        <a:xfrm>
          <a:off x="22110700" y="100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138598</xdr:rowOff>
    </xdr:from>
    <xdr:to>
      <xdr:col>31</xdr:col>
      <xdr:colOff>85725</xdr:colOff>
      <xdr:row>59</xdr:row>
      <xdr:rowOff>68748</xdr:rowOff>
    </xdr:to>
    <xdr:sp macro="" textlink="">
      <xdr:nvSpPr>
        <xdr:cNvPr id="792" name="円/楕円 791"/>
        <xdr:cNvSpPr/>
      </xdr:nvSpPr>
      <xdr:spPr>
        <a:xfrm>
          <a:off x="21272500" y="100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59875</xdr:rowOff>
    </xdr:from>
    <xdr:ext cx="469744" cy="259045"/>
    <xdr:sp macro="" textlink="">
      <xdr:nvSpPr>
        <xdr:cNvPr id="793" name="テキスト ボックス 792"/>
        <xdr:cNvSpPr txBox="1"/>
      </xdr:nvSpPr>
      <xdr:spPr>
        <a:xfrm>
          <a:off x="21088427" y="1017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139199</xdr:rowOff>
    </xdr:from>
    <xdr:to>
      <xdr:col>29</xdr:col>
      <xdr:colOff>568325</xdr:colOff>
      <xdr:row>59</xdr:row>
      <xdr:rowOff>69349</xdr:rowOff>
    </xdr:to>
    <xdr:sp macro="" textlink="">
      <xdr:nvSpPr>
        <xdr:cNvPr id="794" name="円/楕円 793"/>
        <xdr:cNvSpPr/>
      </xdr:nvSpPr>
      <xdr:spPr>
        <a:xfrm>
          <a:off x="20383500" y="100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60476</xdr:rowOff>
    </xdr:from>
    <xdr:ext cx="469744" cy="259045"/>
    <xdr:sp macro="" textlink="">
      <xdr:nvSpPr>
        <xdr:cNvPr id="795" name="テキスト ボックス 794"/>
        <xdr:cNvSpPr txBox="1"/>
      </xdr:nvSpPr>
      <xdr:spPr>
        <a:xfrm>
          <a:off x="20199427" y="1017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139688</xdr:rowOff>
    </xdr:from>
    <xdr:to>
      <xdr:col>28</xdr:col>
      <xdr:colOff>365125</xdr:colOff>
      <xdr:row>59</xdr:row>
      <xdr:rowOff>69838</xdr:rowOff>
    </xdr:to>
    <xdr:sp macro="" textlink="">
      <xdr:nvSpPr>
        <xdr:cNvPr id="796" name="円/楕円 795"/>
        <xdr:cNvSpPr/>
      </xdr:nvSpPr>
      <xdr:spPr>
        <a:xfrm>
          <a:off x="19494500" y="100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60965</xdr:rowOff>
    </xdr:from>
    <xdr:ext cx="469744" cy="259045"/>
    <xdr:sp macro="" textlink="">
      <xdr:nvSpPr>
        <xdr:cNvPr id="797" name="テキスト ボックス 796"/>
        <xdr:cNvSpPr txBox="1"/>
      </xdr:nvSpPr>
      <xdr:spPr>
        <a:xfrm>
          <a:off x="19310427" y="1017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134384</xdr:rowOff>
    </xdr:from>
    <xdr:to>
      <xdr:col>27</xdr:col>
      <xdr:colOff>161925</xdr:colOff>
      <xdr:row>59</xdr:row>
      <xdr:rowOff>64534</xdr:rowOff>
    </xdr:to>
    <xdr:sp macro="" textlink="">
      <xdr:nvSpPr>
        <xdr:cNvPr id="798" name="円/楕円 797"/>
        <xdr:cNvSpPr/>
      </xdr:nvSpPr>
      <xdr:spPr>
        <a:xfrm>
          <a:off x="18605500" y="100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55661</xdr:rowOff>
    </xdr:from>
    <xdr:ext cx="469744" cy="259045"/>
    <xdr:sp macro="" textlink="">
      <xdr:nvSpPr>
        <xdr:cNvPr id="799" name="テキスト ボックス 798"/>
        <xdr:cNvSpPr txBox="1"/>
      </xdr:nvSpPr>
      <xdr:spPr>
        <a:xfrm>
          <a:off x="18421427" y="1017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169951</xdr:rowOff>
    </xdr:from>
    <xdr:to>
      <xdr:col>32</xdr:col>
      <xdr:colOff>187325</xdr:colOff>
      <xdr:row>77</xdr:row>
      <xdr:rowOff>8807</xdr:rowOff>
    </xdr:to>
    <xdr:cxnSp macro="">
      <xdr:nvCxnSpPr>
        <xdr:cNvPr id="828" name="直線コネクタ 827"/>
        <xdr:cNvCxnSpPr/>
      </xdr:nvCxnSpPr>
      <xdr:spPr>
        <a:xfrm flipV="1">
          <a:off x="21323300" y="13200151"/>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8807</xdr:rowOff>
    </xdr:from>
    <xdr:to>
      <xdr:col>31</xdr:col>
      <xdr:colOff>34925</xdr:colOff>
      <xdr:row>77</xdr:row>
      <xdr:rowOff>15029</xdr:rowOff>
    </xdr:to>
    <xdr:cxnSp macro="">
      <xdr:nvCxnSpPr>
        <xdr:cNvPr id="831" name="直線コネクタ 830"/>
        <xdr:cNvCxnSpPr/>
      </xdr:nvCxnSpPr>
      <xdr:spPr>
        <a:xfrm flipV="1">
          <a:off x="20434300" y="13210457"/>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15029</xdr:rowOff>
    </xdr:from>
    <xdr:to>
      <xdr:col>29</xdr:col>
      <xdr:colOff>517525</xdr:colOff>
      <xdr:row>77</xdr:row>
      <xdr:rowOff>23351</xdr:rowOff>
    </xdr:to>
    <xdr:cxnSp macro="">
      <xdr:nvCxnSpPr>
        <xdr:cNvPr id="834" name="直線コネクタ 833"/>
        <xdr:cNvCxnSpPr/>
      </xdr:nvCxnSpPr>
      <xdr:spPr>
        <a:xfrm flipV="1">
          <a:off x="19545300" y="13216679"/>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171380</xdr:rowOff>
    </xdr:from>
    <xdr:to>
      <xdr:col>28</xdr:col>
      <xdr:colOff>314325</xdr:colOff>
      <xdr:row>77</xdr:row>
      <xdr:rowOff>23351</xdr:rowOff>
    </xdr:to>
    <xdr:cxnSp macro="">
      <xdr:nvCxnSpPr>
        <xdr:cNvPr id="837" name="直線コネクタ 836"/>
        <xdr:cNvCxnSpPr/>
      </xdr:nvCxnSpPr>
      <xdr:spPr>
        <a:xfrm>
          <a:off x="18656300" y="13201580"/>
          <a:ext cx="889000" cy="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119151</xdr:rowOff>
    </xdr:from>
    <xdr:to>
      <xdr:col>32</xdr:col>
      <xdr:colOff>238125</xdr:colOff>
      <xdr:row>77</xdr:row>
      <xdr:rowOff>49301</xdr:rowOff>
    </xdr:to>
    <xdr:sp macro="" textlink="">
      <xdr:nvSpPr>
        <xdr:cNvPr id="847" name="円/楕円 846"/>
        <xdr:cNvSpPr/>
      </xdr:nvSpPr>
      <xdr:spPr>
        <a:xfrm>
          <a:off x="22110700" y="131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97578</xdr:rowOff>
    </xdr:from>
    <xdr:ext cx="599010" cy="259045"/>
    <xdr:sp macro="" textlink="">
      <xdr:nvSpPr>
        <xdr:cNvPr id="848" name="繰出金該当値テキスト"/>
        <xdr:cNvSpPr txBox="1"/>
      </xdr:nvSpPr>
      <xdr:spPr>
        <a:xfrm>
          <a:off x="22212300" y="1312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102,060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129457</xdr:rowOff>
    </xdr:from>
    <xdr:to>
      <xdr:col>31</xdr:col>
      <xdr:colOff>85725</xdr:colOff>
      <xdr:row>77</xdr:row>
      <xdr:rowOff>59607</xdr:rowOff>
    </xdr:to>
    <xdr:sp macro="" textlink="">
      <xdr:nvSpPr>
        <xdr:cNvPr id="849" name="円/楕円 848"/>
        <xdr:cNvSpPr/>
      </xdr:nvSpPr>
      <xdr:spPr>
        <a:xfrm>
          <a:off x="21272500" y="131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50734</xdr:rowOff>
    </xdr:from>
    <xdr:ext cx="534377" cy="259045"/>
    <xdr:sp macro="" textlink="">
      <xdr:nvSpPr>
        <xdr:cNvPr id="850" name="テキスト ボックス 849"/>
        <xdr:cNvSpPr txBox="1"/>
      </xdr:nvSpPr>
      <xdr:spPr>
        <a:xfrm>
          <a:off x="21056111" y="132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135679</xdr:rowOff>
    </xdr:from>
    <xdr:to>
      <xdr:col>29</xdr:col>
      <xdr:colOff>568325</xdr:colOff>
      <xdr:row>77</xdr:row>
      <xdr:rowOff>65829</xdr:rowOff>
    </xdr:to>
    <xdr:sp macro="" textlink="">
      <xdr:nvSpPr>
        <xdr:cNvPr id="851" name="円/楕円 850"/>
        <xdr:cNvSpPr/>
      </xdr:nvSpPr>
      <xdr:spPr>
        <a:xfrm>
          <a:off x="20383500" y="131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56956</xdr:rowOff>
    </xdr:from>
    <xdr:ext cx="534377" cy="259045"/>
    <xdr:sp macro="" textlink="">
      <xdr:nvSpPr>
        <xdr:cNvPr id="852" name="テキスト ボックス 851"/>
        <xdr:cNvSpPr txBox="1"/>
      </xdr:nvSpPr>
      <xdr:spPr>
        <a:xfrm>
          <a:off x="20167111" y="132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97,722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144001</xdr:rowOff>
    </xdr:from>
    <xdr:to>
      <xdr:col>28</xdr:col>
      <xdr:colOff>365125</xdr:colOff>
      <xdr:row>77</xdr:row>
      <xdr:rowOff>74151</xdr:rowOff>
    </xdr:to>
    <xdr:sp macro="" textlink="">
      <xdr:nvSpPr>
        <xdr:cNvPr id="853" name="円/楕円 852"/>
        <xdr:cNvSpPr/>
      </xdr:nvSpPr>
      <xdr:spPr>
        <a:xfrm>
          <a:off x="19494500" y="131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65278</xdr:rowOff>
    </xdr:from>
    <xdr:ext cx="534377" cy="259045"/>
    <xdr:sp macro="" textlink="">
      <xdr:nvSpPr>
        <xdr:cNvPr id="854" name="テキスト ボックス 853"/>
        <xdr:cNvSpPr txBox="1"/>
      </xdr:nvSpPr>
      <xdr:spPr>
        <a:xfrm>
          <a:off x="19278111" y="132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120580</xdr:rowOff>
    </xdr:from>
    <xdr:to>
      <xdr:col>27</xdr:col>
      <xdr:colOff>161925</xdr:colOff>
      <xdr:row>77</xdr:row>
      <xdr:rowOff>50730</xdr:rowOff>
    </xdr:to>
    <xdr:sp macro="" textlink="">
      <xdr:nvSpPr>
        <xdr:cNvPr id="855" name="円/楕円 854"/>
        <xdr:cNvSpPr/>
      </xdr:nvSpPr>
      <xdr:spPr>
        <a:xfrm>
          <a:off x="18605500" y="131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67257</xdr:rowOff>
    </xdr:from>
    <xdr:ext cx="599010" cy="259045"/>
    <xdr:sp macro="" textlink="">
      <xdr:nvSpPr>
        <xdr:cNvPr id="856" name="テキスト ボックス 855"/>
        <xdr:cNvSpPr txBox="1"/>
      </xdr:nvSpPr>
      <xdr:spPr>
        <a:xfrm>
          <a:off x="18356794" y="1292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ea typeface="+mn-ea"/>
              <a:cs typeface="+mn-cs"/>
            </a:rPr>
            <a:t>　</a:t>
          </a:r>
          <a:r>
            <a:rPr lang="ja-JP" altLang="en-US" sz="1300" baseline="0" smtClean="0">
              <a:solidFill>
                <a:sysClr val="windowText" lastClr="000000"/>
              </a:solidFill>
              <a:latin typeface="+mn-lt"/>
              <a:ea typeface="+mn-ea"/>
              <a:cs typeface="+mn-cs"/>
            </a:rPr>
            <a:t>歳出決算総額は、住民一人当たり１，１</a:t>
          </a:r>
          <a:r>
            <a:rPr lang="ja-JP" altLang="ja-JP" sz="1300" baseline="0">
              <a:solidFill>
                <a:sysClr val="windowText" lastClr="000000"/>
              </a:solidFill>
              <a:effectLst/>
              <a:latin typeface="+mn-lt"/>
              <a:ea typeface="+mn-ea"/>
              <a:cs typeface="+mn-cs"/>
            </a:rPr>
            <a:t>２</a:t>
          </a:r>
          <a:r>
            <a:rPr lang="ja-JP" altLang="en-US" sz="1300" baseline="0" smtClean="0">
              <a:solidFill>
                <a:sysClr val="windowText" lastClr="000000"/>
              </a:solidFill>
              <a:latin typeface="+mn-lt"/>
              <a:ea typeface="+mn-ea"/>
              <a:cs typeface="+mn-cs"/>
            </a:rPr>
            <a:t>２</a:t>
          </a:r>
          <a:r>
            <a:rPr lang="ja-JP" altLang="en-US" sz="1400" baseline="0" smtClean="0">
              <a:solidFill>
                <a:sysClr val="windowText" lastClr="000000"/>
              </a:solidFill>
              <a:latin typeface="+mn-lt"/>
              <a:ea typeface="+mn-ea"/>
              <a:cs typeface="+mn-cs"/>
            </a:rPr>
            <a:t>，</a:t>
          </a:r>
          <a:r>
            <a:rPr lang="ja-JP" altLang="en-US" sz="1300" baseline="0" smtClean="0">
              <a:solidFill>
                <a:sysClr val="windowText" lastClr="000000"/>
              </a:solidFill>
              <a:latin typeface="+mn-lt"/>
              <a:ea typeface="+mn-ea"/>
              <a:cs typeface="+mn-cs"/>
            </a:rPr>
            <a:t>５８３円となっている。主な構成項目である人件費は、住民一人当たり１５８，１８０円となっており、類似団体よりも低い水準で推移してきている。</a:t>
          </a:r>
          <a:r>
            <a:rPr lang="ja-JP" altLang="ja-JP" sz="1300" baseline="0">
              <a:solidFill>
                <a:sysClr val="windowText" lastClr="000000"/>
              </a:solidFill>
              <a:latin typeface="+mn-lt"/>
              <a:ea typeface="+mn-ea"/>
              <a:cs typeface="+mn-cs"/>
            </a:rPr>
            <a:t>維持修繕費は、住民一人当たり３３，５８７円となっており、類似団体と比較して一人当たりコストが高い状況となっている。これは、近年の道路維持補修や消雪設備修繕事業の増加等によるものである。普通建設事業費は住民一人当たり２２０，４２８円となっており、類似団体と比較して一人当たりコストが低い状況となっている。災害復旧事業費は、住民一人当たり２７，３５７円となっており、類似団体と比較して一人当たりコストが高い状況となっている。これは、平成２７年４月に発生した地すべり災害復旧事業等によるものであり、前年度決算と比較すると</a:t>
          </a:r>
          <a:r>
            <a:rPr lang="ja-JP" altLang="ja-JP" sz="1300" baseline="0">
              <a:solidFill>
                <a:sysClr val="windowText" lastClr="000000"/>
              </a:solidFill>
              <a:latin typeface="+mj-ea"/>
              <a:ea typeface="+mj-ea"/>
              <a:cs typeface="+mn-cs"/>
            </a:rPr>
            <a:t>３２</a:t>
          </a:r>
          <a:r>
            <a:rPr lang="ja-JP" altLang="en-US" sz="1300" baseline="0">
              <a:solidFill>
                <a:sysClr val="windowText" lastClr="000000"/>
              </a:solidFill>
              <a:latin typeface="+mj-ea"/>
              <a:ea typeface="+mj-ea"/>
              <a:cs typeface="+mn-cs"/>
            </a:rPr>
            <a:t>９</a:t>
          </a:r>
          <a:r>
            <a:rPr lang="ja-JP" altLang="ja-JP" sz="1300" baseline="0">
              <a:solidFill>
                <a:sysClr val="windowText" lastClr="000000"/>
              </a:solidFill>
              <a:latin typeface="+mj-ea"/>
              <a:ea typeface="+mj-ea"/>
              <a:cs typeface="+mn-cs"/>
            </a:rPr>
            <a:t>．</a:t>
          </a:r>
          <a:r>
            <a:rPr lang="ja-JP" altLang="en-US" sz="1300" baseline="0">
              <a:solidFill>
                <a:sysClr val="windowText" lastClr="000000"/>
              </a:solidFill>
              <a:latin typeface="+mj-ea"/>
              <a:ea typeface="+mj-ea"/>
              <a:cs typeface="+mn-cs"/>
            </a:rPr>
            <a:t>９</a:t>
          </a:r>
          <a:r>
            <a:rPr lang="ja-JP" altLang="ja-JP" sz="1300" baseline="0">
              <a:solidFill>
                <a:sysClr val="windowText" lastClr="000000"/>
              </a:solidFill>
              <a:latin typeface="+mj-ea"/>
              <a:ea typeface="+mj-ea"/>
              <a:cs typeface="+mn-cs"/>
            </a:rPr>
            <a:t>％</a:t>
          </a:r>
          <a:r>
            <a:rPr lang="ja-JP" altLang="ja-JP" sz="1300" baseline="0">
              <a:solidFill>
                <a:sysClr val="windowText" lastClr="000000"/>
              </a:solidFill>
              <a:latin typeface="+mn-lt"/>
              <a:ea typeface="+mn-ea"/>
              <a:cs typeface="+mn-cs"/>
            </a:rPr>
            <a:t>となっている。</a:t>
          </a:r>
          <a:r>
            <a:rPr lang="ja-JP" altLang="en-US" sz="1300" baseline="0">
              <a:solidFill>
                <a:sysClr val="windowText" lastClr="000000"/>
              </a:solidFill>
              <a:latin typeface="+mn-lt"/>
              <a:ea typeface="+mn-ea"/>
              <a:cs typeface="+mn-cs"/>
            </a:rPr>
            <a:t>今後は</a:t>
          </a:r>
          <a:r>
            <a:rPr lang="ja-JP" altLang="ja-JP" sz="1300" baseline="0">
              <a:solidFill>
                <a:sysClr val="windowText" lastClr="000000"/>
              </a:solidFill>
              <a:latin typeface="+mn-lt"/>
              <a:ea typeface="+mn-ea"/>
              <a:cs typeface="+mn-cs"/>
            </a:rPr>
            <a:t>、</a:t>
          </a:r>
          <a:r>
            <a:rPr lang="ja-JP" altLang="en-US" sz="1300" baseline="0">
              <a:solidFill>
                <a:sysClr val="windowText" lastClr="000000"/>
              </a:solidFill>
              <a:latin typeface="+mn-lt"/>
              <a:ea typeface="+mn-ea"/>
              <a:cs typeface="+mn-cs"/>
            </a:rPr>
            <a:t>柳津町振興</a:t>
          </a:r>
          <a:r>
            <a:rPr lang="ja-JP" altLang="ja-JP" sz="1300" baseline="0">
              <a:solidFill>
                <a:sysClr val="windowText" lastClr="000000"/>
              </a:solidFill>
              <a:latin typeface="+mn-lt"/>
              <a:ea typeface="+mn-ea"/>
              <a:cs typeface="+mn-cs"/>
            </a:rPr>
            <a:t>計画に基づき</a:t>
          </a:r>
          <a:r>
            <a:rPr lang="ja-JP" altLang="en-US" sz="1300" baseline="0">
              <a:solidFill>
                <a:sysClr val="windowText" lastClr="000000"/>
              </a:solidFill>
              <a:latin typeface="+mn-lt"/>
              <a:ea typeface="+mn-ea"/>
              <a:cs typeface="+mn-cs"/>
            </a:rPr>
            <a:t>施策を進め、各年度において施策評価、優先度評価を行い、適切な</a:t>
          </a:r>
          <a:r>
            <a:rPr lang="ja-JP" altLang="ja-JP" sz="1300" baseline="0">
              <a:solidFill>
                <a:sysClr val="windowText" lastClr="000000"/>
              </a:solidFill>
              <a:latin typeface="+mn-lt"/>
              <a:ea typeface="+mn-ea"/>
              <a:cs typeface="+mn-cs"/>
            </a:rPr>
            <a:t>事業費を目指してい</a:t>
          </a:r>
          <a:r>
            <a:rPr lang="ja-JP" altLang="en-US" sz="1300" baseline="0">
              <a:solidFill>
                <a:sysClr val="windowText" lastClr="000000"/>
              </a:solidFill>
              <a:latin typeface="+mn-lt"/>
              <a:ea typeface="+mn-ea"/>
              <a:cs typeface="+mn-cs"/>
            </a:rPr>
            <a:t>く</a:t>
          </a:r>
          <a:r>
            <a:rPr lang="ja-JP" altLang="ja-JP" sz="1300" baseline="0">
              <a:solidFill>
                <a:sysClr val="windowText" lastClr="000000"/>
              </a:solidFill>
              <a:latin typeface="+mn-lt"/>
              <a:ea typeface="+mn-ea"/>
              <a:cs typeface="+mn-cs"/>
            </a:rPr>
            <a:t>。  </a:t>
          </a:r>
          <a:endParaRPr kumimoji="1" lang="ja-JP" altLang="ja-JP" sz="1300">
            <a:solidFill>
              <a:sysClr val="windowText" lastClr="000000"/>
            </a:solidFill>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168079</xdr:rowOff>
    </xdr:from>
    <xdr:to>
      <xdr:col>6</xdr:col>
      <xdr:colOff>511175</xdr:colOff>
      <xdr:row>38</xdr:row>
      <xdr:rowOff>3209</xdr:rowOff>
    </xdr:to>
    <xdr:cxnSp macro="">
      <xdr:nvCxnSpPr>
        <xdr:cNvPr id="62" name="直線コネクタ 61"/>
        <xdr:cNvCxnSpPr/>
      </xdr:nvCxnSpPr>
      <xdr:spPr>
        <a:xfrm flipV="1">
          <a:off x="3797300" y="6511729"/>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3209</xdr:rowOff>
    </xdr:from>
    <xdr:to>
      <xdr:col>5</xdr:col>
      <xdr:colOff>358775</xdr:colOff>
      <xdr:row>38</xdr:row>
      <xdr:rowOff>12467</xdr:rowOff>
    </xdr:to>
    <xdr:cxnSp macro="">
      <xdr:nvCxnSpPr>
        <xdr:cNvPr id="65" name="直線コネクタ 64"/>
        <xdr:cNvCxnSpPr/>
      </xdr:nvCxnSpPr>
      <xdr:spPr>
        <a:xfrm flipV="1">
          <a:off x="2908300" y="651830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842</xdr:rowOff>
    </xdr:from>
    <xdr:to>
      <xdr:col>4</xdr:col>
      <xdr:colOff>155575</xdr:colOff>
      <xdr:row>38</xdr:row>
      <xdr:rowOff>12467</xdr:rowOff>
    </xdr:to>
    <xdr:cxnSp macro="">
      <xdr:nvCxnSpPr>
        <xdr:cNvPr id="68" name="直線コネクタ 67"/>
        <xdr:cNvCxnSpPr/>
      </xdr:nvCxnSpPr>
      <xdr:spPr>
        <a:xfrm>
          <a:off x="2019300" y="6515942"/>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842</xdr:rowOff>
    </xdr:from>
    <xdr:to>
      <xdr:col>2</xdr:col>
      <xdr:colOff>638175</xdr:colOff>
      <xdr:row>38</xdr:row>
      <xdr:rowOff>1136</xdr:rowOff>
    </xdr:to>
    <xdr:cxnSp macro="">
      <xdr:nvCxnSpPr>
        <xdr:cNvPr id="71" name="直線コネクタ 70"/>
        <xdr:cNvCxnSpPr/>
      </xdr:nvCxnSpPr>
      <xdr:spPr>
        <a:xfrm flipV="1">
          <a:off x="1130300" y="651594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117279</xdr:rowOff>
    </xdr:from>
    <xdr:to>
      <xdr:col>6</xdr:col>
      <xdr:colOff>561975</xdr:colOff>
      <xdr:row>38</xdr:row>
      <xdr:rowOff>47429</xdr:rowOff>
    </xdr:to>
    <xdr:sp macro="" textlink="">
      <xdr:nvSpPr>
        <xdr:cNvPr id="81" name="円/楕円 80"/>
        <xdr:cNvSpPr/>
      </xdr:nvSpPr>
      <xdr:spPr>
        <a:xfrm>
          <a:off x="4584700" y="64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95706</xdr:rowOff>
    </xdr:from>
    <xdr:ext cx="534377" cy="259045"/>
    <xdr:sp macro="" textlink="">
      <xdr:nvSpPr>
        <xdr:cNvPr id="82" name="議会費該当値テキスト"/>
        <xdr:cNvSpPr txBox="1"/>
      </xdr:nvSpPr>
      <xdr:spPr>
        <a:xfrm>
          <a:off x="4686300" y="6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123859</xdr:rowOff>
    </xdr:from>
    <xdr:to>
      <xdr:col>5</xdr:col>
      <xdr:colOff>409575</xdr:colOff>
      <xdr:row>38</xdr:row>
      <xdr:rowOff>54009</xdr:rowOff>
    </xdr:to>
    <xdr:sp macro="" textlink="">
      <xdr:nvSpPr>
        <xdr:cNvPr id="83" name="円/楕円 82"/>
        <xdr:cNvSpPr/>
      </xdr:nvSpPr>
      <xdr:spPr>
        <a:xfrm>
          <a:off x="3746500" y="6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45136</xdr:rowOff>
    </xdr:from>
    <xdr:ext cx="534377" cy="259045"/>
    <xdr:sp macro="" textlink="">
      <xdr:nvSpPr>
        <xdr:cNvPr id="84" name="テキスト ボックス 83"/>
        <xdr:cNvSpPr txBox="1"/>
      </xdr:nvSpPr>
      <xdr:spPr>
        <a:xfrm>
          <a:off x="3530111" y="65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133118</xdr:rowOff>
    </xdr:from>
    <xdr:to>
      <xdr:col>4</xdr:col>
      <xdr:colOff>206375</xdr:colOff>
      <xdr:row>38</xdr:row>
      <xdr:rowOff>63267</xdr:rowOff>
    </xdr:to>
    <xdr:sp macro="" textlink="">
      <xdr:nvSpPr>
        <xdr:cNvPr id="85" name="円/楕円 84"/>
        <xdr:cNvSpPr/>
      </xdr:nvSpPr>
      <xdr:spPr>
        <a:xfrm>
          <a:off x="2857500" y="64767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54394</xdr:rowOff>
    </xdr:from>
    <xdr:ext cx="534377" cy="259045"/>
    <xdr:sp macro="" textlink="">
      <xdr:nvSpPr>
        <xdr:cNvPr id="86" name="テキスト ボックス 85"/>
        <xdr:cNvSpPr txBox="1"/>
      </xdr:nvSpPr>
      <xdr:spPr>
        <a:xfrm>
          <a:off x="2641111" y="65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121492</xdr:rowOff>
    </xdr:from>
    <xdr:to>
      <xdr:col>3</xdr:col>
      <xdr:colOff>3175</xdr:colOff>
      <xdr:row>38</xdr:row>
      <xdr:rowOff>51642</xdr:rowOff>
    </xdr:to>
    <xdr:sp macro="" textlink="">
      <xdr:nvSpPr>
        <xdr:cNvPr id="87" name="円/楕円 86"/>
        <xdr:cNvSpPr/>
      </xdr:nvSpPr>
      <xdr:spPr>
        <a:xfrm>
          <a:off x="1968500" y="64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42769</xdr:rowOff>
    </xdr:from>
    <xdr:ext cx="534377" cy="259045"/>
    <xdr:sp macro="" textlink="">
      <xdr:nvSpPr>
        <xdr:cNvPr id="88" name="テキスト ボックス 87"/>
        <xdr:cNvSpPr txBox="1"/>
      </xdr:nvSpPr>
      <xdr:spPr>
        <a:xfrm>
          <a:off x="1752111" y="65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121786</xdr:rowOff>
    </xdr:from>
    <xdr:to>
      <xdr:col>1</xdr:col>
      <xdr:colOff>485775</xdr:colOff>
      <xdr:row>38</xdr:row>
      <xdr:rowOff>51936</xdr:rowOff>
    </xdr:to>
    <xdr:sp macro="" textlink="">
      <xdr:nvSpPr>
        <xdr:cNvPr id="89" name="円/楕円 88"/>
        <xdr:cNvSpPr/>
      </xdr:nvSpPr>
      <xdr:spPr>
        <a:xfrm>
          <a:off x="1079500" y="64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43063</xdr:rowOff>
    </xdr:from>
    <xdr:ext cx="534377" cy="259045"/>
    <xdr:sp macro="" textlink="">
      <xdr:nvSpPr>
        <xdr:cNvPr id="90" name="テキスト ボックス 89"/>
        <xdr:cNvSpPr txBox="1"/>
      </xdr:nvSpPr>
      <xdr:spPr>
        <a:xfrm>
          <a:off x="863111" y="65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30617</xdr:rowOff>
    </xdr:from>
    <xdr:to>
      <xdr:col>6</xdr:col>
      <xdr:colOff>511175</xdr:colOff>
      <xdr:row>58</xdr:row>
      <xdr:rowOff>62116</xdr:rowOff>
    </xdr:to>
    <xdr:cxnSp macro="">
      <xdr:nvCxnSpPr>
        <xdr:cNvPr id="121" name="直線コネクタ 120"/>
        <xdr:cNvCxnSpPr/>
      </xdr:nvCxnSpPr>
      <xdr:spPr>
        <a:xfrm flipV="1">
          <a:off x="3797300" y="9974717"/>
          <a:ext cx="838200" cy="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62116</xdr:rowOff>
    </xdr:from>
    <xdr:to>
      <xdr:col>5</xdr:col>
      <xdr:colOff>358775</xdr:colOff>
      <xdr:row>58</xdr:row>
      <xdr:rowOff>78899</xdr:rowOff>
    </xdr:to>
    <xdr:cxnSp macro="">
      <xdr:nvCxnSpPr>
        <xdr:cNvPr id="124" name="直線コネクタ 123"/>
        <xdr:cNvCxnSpPr/>
      </xdr:nvCxnSpPr>
      <xdr:spPr>
        <a:xfrm flipV="1">
          <a:off x="2908300" y="10006216"/>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53881</xdr:rowOff>
    </xdr:from>
    <xdr:to>
      <xdr:col>4</xdr:col>
      <xdr:colOff>155575</xdr:colOff>
      <xdr:row>58</xdr:row>
      <xdr:rowOff>78899</xdr:rowOff>
    </xdr:to>
    <xdr:cxnSp macro="">
      <xdr:nvCxnSpPr>
        <xdr:cNvPr id="127" name="直線コネクタ 126"/>
        <xdr:cNvCxnSpPr/>
      </xdr:nvCxnSpPr>
      <xdr:spPr>
        <a:xfrm>
          <a:off x="2019300" y="9997981"/>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53881</xdr:rowOff>
    </xdr:from>
    <xdr:to>
      <xdr:col>2</xdr:col>
      <xdr:colOff>638175</xdr:colOff>
      <xdr:row>58</xdr:row>
      <xdr:rowOff>64575</xdr:rowOff>
    </xdr:to>
    <xdr:cxnSp macro="">
      <xdr:nvCxnSpPr>
        <xdr:cNvPr id="130" name="直線コネクタ 129"/>
        <xdr:cNvCxnSpPr/>
      </xdr:nvCxnSpPr>
      <xdr:spPr>
        <a:xfrm flipV="1">
          <a:off x="1130300" y="9997981"/>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151267</xdr:rowOff>
    </xdr:from>
    <xdr:to>
      <xdr:col>6</xdr:col>
      <xdr:colOff>561975</xdr:colOff>
      <xdr:row>58</xdr:row>
      <xdr:rowOff>81417</xdr:rowOff>
    </xdr:to>
    <xdr:sp macro="" textlink="">
      <xdr:nvSpPr>
        <xdr:cNvPr id="140" name="円/楕円 139"/>
        <xdr:cNvSpPr/>
      </xdr:nvSpPr>
      <xdr:spPr>
        <a:xfrm>
          <a:off x="4584700" y="99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80344</xdr:rowOff>
    </xdr:from>
    <xdr:ext cx="599010" cy="259045"/>
    <xdr:sp macro="" textlink="">
      <xdr:nvSpPr>
        <xdr:cNvPr id="141" name="総務費該当値テキスト"/>
        <xdr:cNvSpPr txBox="1"/>
      </xdr:nvSpPr>
      <xdr:spPr>
        <a:xfrm>
          <a:off x="4686300" y="98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11316</xdr:rowOff>
    </xdr:from>
    <xdr:to>
      <xdr:col>5</xdr:col>
      <xdr:colOff>409575</xdr:colOff>
      <xdr:row>58</xdr:row>
      <xdr:rowOff>112916</xdr:rowOff>
    </xdr:to>
    <xdr:sp macro="" textlink="">
      <xdr:nvSpPr>
        <xdr:cNvPr id="142" name="円/楕円 141"/>
        <xdr:cNvSpPr/>
      </xdr:nvSpPr>
      <xdr:spPr>
        <a:xfrm>
          <a:off x="3746500" y="99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104043</xdr:rowOff>
    </xdr:from>
    <xdr:ext cx="599010" cy="259045"/>
    <xdr:sp macro="" textlink="">
      <xdr:nvSpPr>
        <xdr:cNvPr id="143" name="テキスト ボックス 142"/>
        <xdr:cNvSpPr txBox="1"/>
      </xdr:nvSpPr>
      <xdr:spPr>
        <a:xfrm>
          <a:off x="3497794" y="1004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28099</xdr:rowOff>
    </xdr:from>
    <xdr:to>
      <xdr:col>4</xdr:col>
      <xdr:colOff>206375</xdr:colOff>
      <xdr:row>58</xdr:row>
      <xdr:rowOff>129699</xdr:rowOff>
    </xdr:to>
    <xdr:sp macro="" textlink="">
      <xdr:nvSpPr>
        <xdr:cNvPr id="144" name="円/楕円 143"/>
        <xdr:cNvSpPr/>
      </xdr:nvSpPr>
      <xdr:spPr>
        <a:xfrm>
          <a:off x="2857500" y="99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120826</xdr:rowOff>
    </xdr:from>
    <xdr:ext cx="599010" cy="259045"/>
    <xdr:sp macro="" textlink="">
      <xdr:nvSpPr>
        <xdr:cNvPr id="145" name="テキスト ボックス 144"/>
        <xdr:cNvSpPr txBox="1"/>
      </xdr:nvSpPr>
      <xdr:spPr>
        <a:xfrm>
          <a:off x="2608794" y="1006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3081</xdr:rowOff>
    </xdr:from>
    <xdr:to>
      <xdr:col>3</xdr:col>
      <xdr:colOff>3175</xdr:colOff>
      <xdr:row>58</xdr:row>
      <xdr:rowOff>104681</xdr:rowOff>
    </xdr:to>
    <xdr:sp macro="" textlink="">
      <xdr:nvSpPr>
        <xdr:cNvPr id="146" name="円/楕円 145"/>
        <xdr:cNvSpPr/>
      </xdr:nvSpPr>
      <xdr:spPr>
        <a:xfrm>
          <a:off x="1968500" y="99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95808</xdr:rowOff>
    </xdr:from>
    <xdr:ext cx="599010" cy="259045"/>
    <xdr:sp macro="" textlink="">
      <xdr:nvSpPr>
        <xdr:cNvPr id="147" name="テキスト ボックス 146"/>
        <xdr:cNvSpPr txBox="1"/>
      </xdr:nvSpPr>
      <xdr:spPr>
        <a:xfrm>
          <a:off x="1719794" y="1003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13775</xdr:rowOff>
    </xdr:from>
    <xdr:to>
      <xdr:col>1</xdr:col>
      <xdr:colOff>485775</xdr:colOff>
      <xdr:row>58</xdr:row>
      <xdr:rowOff>115375</xdr:rowOff>
    </xdr:to>
    <xdr:sp macro="" textlink="">
      <xdr:nvSpPr>
        <xdr:cNvPr id="148" name="円/楕円 147"/>
        <xdr:cNvSpPr/>
      </xdr:nvSpPr>
      <xdr:spPr>
        <a:xfrm>
          <a:off x="1079500" y="99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106502</xdr:rowOff>
    </xdr:from>
    <xdr:ext cx="599010" cy="259045"/>
    <xdr:sp macro="" textlink="">
      <xdr:nvSpPr>
        <xdr:cNvPr id="149" name="テキスト ボックス 148"/>
        <xdr:cNvSpPr txBox="1"/>
      </xdr:nvSpPr>
      <xdr:spPr>
        <a:xfrm>
          <a:off x="830794" y="1005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51352</xdr:rowOff>
    </xdr:from>
    <xdr:to>
      <xdr:col>6</xdr:col>
      <xdr:colOff>511175</xdr:colOff>
      <xdr:row>77</xdr:row>
      <xdr:rowOff>97425</xdr:rowOff>
    </xdr:to>
    <xdr:cxnSp macro="">
      <xdr:nvCxnSpPr>
        <xdr:cNvPr id="178" name="直線コネクタ 177"/>
        <xdr:cNvCxnSpPr/>
      </xdr:nvCxnSpPr>
      <xdr:spPr>
        <a:xfrm>
          <a:off x="3797300" y="13253002"/>
          <a:ext cx="838200" cy="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51352</xdr:rowOff>
    </xdr:from>
    <xdr:to>
      <xdr:col>5</xdr:col>
      <xdr:colOff>358775</xdr:colOff>
      <xdr:row>78</xdr:row>
      <xdr:rowOff>12435</xdr:rowOff>
    </xdr:to>
    <xdr:cxnSp macro="">
      <xdr:nvCxnSpPr>
        <xdr:cNvPr id="181" name="直線コネクタ 180"/>
        <xdr:cNvCxnSpPr/>
      </xdr:nvCxnSpPr>
      <xdr:spPr>
        <a:xfrm flipV="1">
          <a:off x="2908300" y="13253002"/>
          <a:ext cx="889000" cy="13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110288</xdr:rowOff>
    </xdr:from>
    <xdr:to>
      <xdr:col>4</xdr:col>
      <xdr:colOff>155575</xdr:colOff>
      <xdr:row>78</xdr:row>
      <xdr:rowOff>12435</xdr:rowOff>
    </xdr:to>
    <xdr:cxnSp macro="">
      <xdr:nvCxnSpPr>
        <xdr:cNvPr id="184" name="直線コネクタ 183"/>
        <xdr:cNvCxnSpPr/>
      </xdr:nvCxnSpPr>
      <xdr:spPr>
        <a:xfrm>
          <a:off x="2019300" y="13311938"/>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110288</xdr:rowOff>
    </xdr:from>
    <xdr:to>
      <xdr:col>2</xdr:col>
      <xdr:colOff>638175</xdr:colOff>
      <xdr:row>78</xdr:row>
      <xdr:rowOff>32798</xdr:rowOff>
    </xdr:to>
    <xdr:cxnSp macro="">
      <xdr:nvCxnSpPr>
        <xdr:cNvPr id="187" name="直線コネクタ 186"/>
        <xdr:cNvCxnSpPr/>
      </xdr:nvCxnSpPr>
      <xdr:spPr>
        <a:xfrm flipV="1">
          <a:off x="1130300" y="13311938"/>
          <a:ext cx="889000" cy="9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46625</xdr:rowOff>
    </xdr:from>
    <xdr:to>
      <xdr:col>6</xdr:col>
      <xdr:colOff>561975</xdr:colOff>
      <xdr:row>77</xdr:row>
      <xdr:rowOff>148225</xdr:rowOff>
    </xdr:to>
    <xdr:sp macro="" textlink="">
      <xdr:nvSpPr>
        <xdr:cNvPr id="197" name="円/楕円 196"/>
        <xdr:cNvSpPr/>
      </xdr:nvSpPr>
      <xdr:spPr>
        <a:xfrm>
          <a:off x="4584700" y="132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69502</xdr:rowOff>
    </xdr:from>
    <xdr:ext cx="599010" cy="259045"/>
    <xdr:sp macro="" textlink="">
      <xdr:nvSpPr>
        <xdr:cNvPr id="198" name="民生費該当値テキスト"/>
        <xdr:cNvSpPr txBox="1"/>
      </xdr:nvSpPr>
      <xdr:spPr>
        <a:xfrm>
          <a:off x="4686300" y="130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228,287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552</xdr:rowOff>
    </xdr:from>
    <xdr:to>
      <xdr:col>5</xdr:col>
      <xdr:colOff>409575</xdr:colOff>
      <xdr:row>77</xdr:row>
      <xdr:rowOff>102152</xdr:rowOff>
    </xdr:to>
    <xdr:sp macro="" textlink="">
      <xdr:nvSpPr>
        <xdr:cNvPr id="199" name="円/楕円 198"/>
        <xdr:cNvSpPr/>
      </xdr:nvSpPr>
      <xdr:spPr>
        <a:xfrm>
          <a:off x="3746500" y="132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118679</xdr:rowOff>
    </xdr:from>
    <xdr:ext cx="599010" cy="259045"/>
    <xdr:sp macro="" textlink="">
      <xdr:nvSpPr>
        <xdr:cNvPr id="200" name="テキスト ボックス 199"/>
        <xdr:cNvSpPr txBox="1"/>
      </xdr:nvSpPr>
      <xdr:spPr>
        <a:xfrm>
          <a:off x="3497794" y="1297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133085</xdr:rowOff>
    </xdr:from>
    <xdr:to>
      <xdr:col>4</xdr:col>
      <xdr:colOff>206375</xdr:colOff>
      <xdr:row>78</xdr:row>
      <xdr:rowOff>63235</xdr:rowOff>
    </xdr:to>
    <xdr:sp macro="" textlink="">
      <xdr:nvSpPr>
        <xdr:cNvPr id="201" name="円/楕円 200"/>
        <xdr:cNvSpPr/>
      </xdr:nvSpPr>
      <xdr:spPr>
        <a:xfrm>
          <a:off x="2857500" y="133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54362</xdr:rowOff>
    </xdr:from>
    <xdr:ext cx="599010" cy="259045"/>
    <xdr:sp macro="" textlink="">
      <xdr:nvSpPr>
        <xdr:cNvPr id="202" name="テキスト ボックス 201"/>
        <xdr:cNvSpPr txBox="1"/>
      </xdr:nvSpPr>
      <xdr:spPr>
        <a:xfrm>
          <a:off x="2608794" y="1342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59488</xdr:rowOff>
    </xdr:from>
    <xdr:to>
      <xdr:col>3</xdr:col>
      <xdr:colOff>3175</xdr:colOff>
      <xdr:row>77</xdr:row>
      <xdr:rowOff>161088</xdr:rowOff>
    </xdr:to>
    <xdr:sp macro="" textlink="">
      <xdr:nvSpPr>
        <xdr:cNvPr id="203" name="円/楕円 202"/>
        <xdr:cNvSpPr/>
      </xdr:nvSpPr>
      <xdr:spPr>
        <a:xfrm>
          <a:off x="1968500" y="13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6165</xdr:rowOff>
    </xdr:from>
    <xdr:ext cx="599010" cy="259045"/>
    <xdr:sp macro="" textlink="">
      <xdr:nvSpPr>
        <xdr:cNvPr id="204" name="テキスト ボックス 203"/>
        <xdr:cNvSpPr txBox="1"/>
      </xdr:nvSpPr>
      <xdr:spPr>
        <a:xfrm>
          <a:off x="1719794" y="130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153448</xdr:rowOff>
    </xdr:from>
    <xdr:to>
      <xdr:col>1</xdr:col>
      <xdr:colOff>485775</xdr:colOff>
      <xdr:row>78</xdr:row>
      <xdr:rowOff>83598</xdr:rowOff>
    </xdr:to>
    <xdr:sp macro="" textlink="">
      <xdr:nvSpPr>
        <xdr:cNvPr id="205" name="円/楕円 204"/>
        <xdr:cNvSpPr/>
      </xdr:nvSpPr>
      <xdr:spPr>
        <a:xfrm>
          <a:off x="1079500" y="133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74725</xdr:rowOff>
    </xdr:from>
    <xdr:ext cx="599010" cy="259045"/>
    <xdr:sp macro="" textlink="">
      <xdr:nvSpPr>
        <xdr:cNvPr id="206" name="テキスト ボックス 205"/>
        <xdr:cNvSpPr txBox="1"/>
      </xdr:nvSpPr>
      <xdr:spPr>
        <a:xfrm>
          <a:off x="830794" y="134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29702</xdr:rowOff>
    </xdr:from>
    <xdr:to>
      <xdr:col>6</xdr:col>
      <xdr:colOff>511175</xdr:colOff>
      <xdr:row>98</xdr:row>
      <xdr:rowOff>34632</xdr:rowOff>
    </xdr:to>
    <xdr:cxnSp macro="">
      <xdr:nvCxnSpPr>
        <xdr:cNvPr id="235" name="直線コネクタ 234"/>
        <xdr:cNvCxnSpPr/>
      </xdr:nvCxnSpPr>
      <xdr:spPr>
        <a:xfrm flipV="1">
          <a:off x="3797300" y="16831802"/>
          <a:ext cx="8382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34632</xdr:rowOff>
    </xdr:from>
    <xdr:to>
      <xdr:col>5</xdr:col>
      <xdr:colOff>358775</xdr:colOff>
      <xdr:row>98</xdr:row>
      <xdr:rowOff>51160</xdr:rowOff>
    </xdr:to>
    <xdr:cxnSp macro="">
      <xdr:nvCxnSpPr>
        <xdr:cNvPr id="238" name="直線コネクタ 237"/>
        <xdr:cNvCxnSpPr/>
      </xdr:nvCxnSpPr>
      <xdr:spPr>
        <a:xfrm flipV="1">
          <a:off x="2908300" y="16836732"/>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51160</xdr:rowOff>
    </xdr:from>
    <xdr:to>
      <xdr:col>4</xdr:col>
      <xdr:colOff>155575</xdr:colOff>
      <xdr:row>98</xdr:row>
      <xdr:rowOff>65732</xdr:rowOff>
    </xdr:to>
    <xdr:cxnSp macro="">
      <xdr:nvCxnSpPr>
        <xdr:cNvPr id="241" name="直線コネクタ 240"/>
        <xdr:cNvCxnSpPr/>
      </xdr:nvCxnSpPr>
      <xdr:spPr>
        <a:xfrm flipV="1">
          <a:off x="2019300" y="16853260"/>
          <a:ext cx="8890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51788</xdr:rowOff>
    </xdr:from>
    <xdr:to>
      <xdr:col>2</xdr:col>
      <xdr:colOff>638175</xdr:colOff>
      <xdr:row>98</xdr:row>
      <xdr:rowOff>65732</xdr:rowOff>
    </xdr:to>
    <xdr:cxnSp macro="">
      <xdr:nvCxnSpPr>
        <xdr:cNvPr id="244" name="直線コネクタ 243"/>
        <xdr:cNvCxnSpPr/>
      </xdr:nvCxnSpPr>
      <xdr:spPr>
        <a:xfrm>
          <a:off x="1130300" y="16853888"/>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150352</xdr:rowOff>
    </xdr:from>
    <xdr:to>
      <xdr:col>6</xdr:col>
      <xdr:colOff>561975</xdr:colOff>
      <xdr:row>98</xdr:row>
      <xdr:rowOff>80502</xdr:rowOff>
    </xdr:to>
    <xdr:sp macro="" textlink="">
      <xdr:nvSpPr>
        <xdr:cNvPr id="254" name="円/楕円 253"/>
        <xdr:cNvSpPr/>
      </xdr:nvSpPr>
      <xdr:spPr>
        <a:xfrm>
          <a:off x="4584700" y="167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65279</xdr:rowOff>
    </xdr:from>
    <xdr:ext cx="534377" cy="259045"/>
    <xdr:sp macro="" textlink="">
      <xdr:nvSpPr>
        <xdr:cNvPr id="255" name="衛生費該当値テキスト"/>
        <xdr:cNvSpPr txBox="1"/>
      </xdr:nvSpPr>
      <xdr:spPr>
        <a:xfrm>
          <a:off x="4686300" y="166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155282</xdr:rowOff>
    </xdr:from>
    <xdr:to>
      <xdr:col>5</xdr:col>
      <xdr:colOff>409575</xdr:colOff>
      <xdr:row>98</xdr:row>
      <xdr:rowOff>85432</xdr:rowOff>
    </xdr:to>
    <xdr:sp macro="" textlink="">
      <xdr:nvSpPr>
        <xdr:cNvPr id="256" name="円/楕円 255"/>
        <xdr:cNvSpPr/>
      </xdr:nvSpPr>
      <xdr:spPr>
        <a:xfrm>
          <a:off x="3746500" y="167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76559</xdr:rowOff>
    </xdr:from>
    <xdr:ext cx="534377" cy="259045"/>
    <xdr:sp macro="" textlink="">
      <xdr:nvSpPr>
        <xdr:cNvPr id="257" name="テキスト ボックス 256"/>
        <xdr:cNvSpPr txBox="1"/>
      </xdr:nvSpPr>
      <xdr:spPr>
        <a:xfrm>
          <a:off x="3530111" y="168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360</xdr:rowOff>
    </xdr:from>
    <xdr:to>
      <xdr:col>4</xdr:col>
      <xdr:colOff>206375</xdr:colOff>
      <xdr:row>98</xdr:row>
      <xdr:rowOff>101960</xdr:rowOff>
    </xdr:to>
    <xdr:sp macro="" textlink="">
      <xdr:nvSpPr>
        <xdr:cNvPr id="258" name="円/楕円 257"/>
        <xdr:cNvSpPr/>
      </xdr:nvSpPr>
      <xdr:spPr>
        <a:xfrm>
          <a:off x="2857500" y="168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93087</xdr:rowOff>
    </xdr:from>
    <xdr:ext cx="534377" cy="259045"/>
    <xdr:sp macro="" textlink="">
      <xdr:nvSpPr>
        <xdr:cNvPr id="259" name="テキスト ボックス 258"/>
        <xdr:cNvSpPr txBox="1"/>
      </xdr:nvSpPr>
      <xdr:spPr>
        <a:xfrm>
          <a:off x="2641111" y="1689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14932</xdr:rowOff>
    </xdr:from>
    <xdr:to>
      <xdr:col>3</xdr:col>
      <xdr:colOff>3175</xdr:colOff>
      <xdr:row>98</xdr:row>
      <xdr:rowOff>116532</xdr:rowOff>
    </xdr:to>
    <xdr:sp macro="" textlink="">
      <xdr:nvSpPr>
        <xdr:cNvPr id="260" name="円/楕円 259"/>
        <xdr:cNvSpPr/>
      </xdr:nvSpPr>
      <xdr:spPr>
        <a:xfrm>
          <a:off x="1968500" y="168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107659</xdr:rowOff>
    </xdr:from>
    <xdr:ext cx="534377" cy="259045"/>
    <xdr:sp macro="" textlink="">
      <xdr:nvSpPr>
        <xdr:cNvPr id="261" name="テキスト ボックス 260"/>
        <xdr:cNvSpPr txBox="1"/>
      </xdr:nvSpPr>
      <xdr:spPr>
        <a:xfrm>
          <a:off x="1752111" y="1690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988</xdr:rowOff>
    </xdr:from>
    <xdr:to>
      <xdr:col>1</xdr:col>
      <xdr:colOff>485775</xdr:colOff>
      <xdr:row>98</xdr:row>
      <xdr:rowOff>102588</xdr:rowOff>
    </xdr:to>
    <xdr:sp macro="" textlink="">
      <xdr:nvSpPr>
        <xdr:cNvPr id="262" name="円/楕円 261"/>
        <xdr:cNvSpPr/>
      </xdr:nvSpPr>
      <xdr:spPr>
        <a:xfrm>
          <a:off x="1079500" y="168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93715</xdr:rowOff>
    </xdr:from>
    <xdr:ext cx="534377" cy="259045"/>
    <xdr:sp macro="" textlink="">
      <xdr:nvSpPr>
        <xdr:cNvPr id="263" name="テキスト ボックス 262"/>
        <xdr:cNvSpPr txBox="1"/>
      </xdr:nvSpPr>
      <xdr:spPr>
        <a:xfrm>
          <a:off x="863111" y="168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131196</xdr:rowOff>
    </xdr:from>
    <xdr:to>
      <xdr:col>15</xdr:col>
      <xdr:colOff>180975</xdr:colOff>
      <xdr:row>58</xdr:row>
      <xdr:rowOff>146051</xdr:rowOff>
    </xdr:to>
    <xdr:cxnSp macro="">
      <xdr:nvCxnSpPr>
        <xdr:cNvPr id="353" name="直線コネクタ 352"/>
        <xdr:cNvCxnSpPr/>
      </xdr:nvCxnSpPr>
      <xdr:spPr>
        <a:xfrm flipV="1">
          <a:off x="9639300" y="10075296"/>
          <a:ext cx="838200" cy="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146051</xdr:rowOff>
    </xdr:from>
    <xdr:to>
      <xdr:col>14</xdr:col>
      <xdr:colOff>28575</xdr:colOff>
      <xdr:row>59</xdr:row>
      <xdr:rowOff>11023</xdr:rowOff>
    </xdr:to>
    <xdr:cxnSp macro="">
      <xdr:nvCxnSpPr>
        <xdr:cNvPr id="356" name="直線コネクタ 355"/>
        <xdr:cNvCxnSpPr/>
      </xdr:nvCxnSpPr>
      <xdr:spPr>
        <a:xfrm flipV="1">
          <a:off x="8750300" y="10090151"/>
          <a:ext cx="889000" cy="3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11023</xdr:rowOff>
    </xdr:from>
    <xdr:to>
      <xdr:col>12</xdr:col>
      <xdr:colOff>511175</xdr:colOff>
      <xdr:row>59</xdr:row>
      <xdr:rowOff>21987</xdr:rowOff>
    </xdr:to>
    <xdr:cxnSp macro="">
      <xdr:nvCxnSpPr>
        <xdr:cNvPr id="359" name="直線コネクタ 358"/>
        <xdr:cNvCxnSpPr/>
      </xdr:nvCxnSpPr>
      <xdr:spPr>
        <a:xfrm flipV="1">
          <a:off x="7861300" y="10126573"/>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6955</xdr:rowOff>
    </xdr:from>
    <xdr:to>
      <xdr:col>11</xdr:col>
      <xdr:colOff>307975</xdr:colOff>
      <xdr:row>59</xdr:row>
      <xdr:rowOff>21987</xdr:rowOff>
    </xdr:to>
    <xdr:cxnSp macro="">
      <xdr:nvCxnSpPr>
        <xdr:cNvPr id="362" name="直線コネクタ 361"/>
        <xdr:cNvCxnSpPr/>
      </xdr:nvCxnSpPr>
      <xdr:spPr>
        <a:xfrm>
          <a:off x="6972300" y="10122505"/>
          <a:ext cx="889000" cy="1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80396</xdr:rowOff>
    </xdr:from>
    <xdr:to>
      <xdr:col>15</xdr:col>
      <xdr:colOff>231775</xdr:colOff>
      <xdr:row>59</xdr:row>
      <xdr:rowOff>10546</xdr:rowOff>
    </xdr:to>
    <xdr:sp macro="" textlink="">
      <xdr:nvSpPr>
        <xdr:cNvPr id="372" name="円/楕円 371"/>
        <xdr:cNvSpPr/>
      </xdr:nvSpPr>
      <xdr:spPr>
        <a:xfrm>
          <a:off x="104267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3" name="農林水産業費該当値テキスト"/>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95251</xdr:rowOff>
    </xdr:from>
    <xdr:to>
      <xdr:col>14</xdr:col>
      <xdr:colOff>79375</xdr:colOff>
      <xdr:row>59</xdr:row>
      <xdr:rowOff>25401</xdr:rowOff>
    </xdr:to>
    <xdr:sp macro="" textlink="">
      <xdr:nvSpPr>
        <xdr:cNvPr id="374" name="円/楕円 373"/>
        <xdr:cNvSpPr/>
      </xdr:nvSpPr>
      <xdr:spPr>
        <a:xfrm>
          <a:off x="9588500" y="100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16528</xdr:rowOff>
    </xdr:from>
    <xdr:ext cx="599010" cy="259045"/>
    <xdr:sp macro="" textlink="">
      <xdr:nvSpPr>
        <xdr:cNvPr id="375" name="テキスト ボックス 374"/>
        <xdr:cNvSpPr txBox="1"/>
      </xdr:nvSpPr>
      <xdr:spPr>
        <a:xfrm>
          <a:off x="9339794" y="1013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131673</xdr:rowOff>
    </xdr:from>
    <xdr:to>
      <xdr:col>12</xdr:col>
      <xdr:colOff>561975</xdr:colOff>
      <xdr:row>59</xdr:row>
      <xdr:rowOff>61823</xdr:rowOff>
    </xdr:to>
    <xdr:sp macro="" textlink="">
      <xdr:nvSpPr>
        <xdr:cNvPr id="376" name="円/楕円 375"/>
        <xdr:cNvSpPr/>
      </xdr:nvSpPr>
      <xdr:spPr>
        <a:xfrm>
          <a:off x="8699500" y="100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52950</xdr:rowOff>
    </xdr:from>
    <xdr:ext cx="534377" cy="259045"/>
    <xdr:sp macro="" textlink="">
      <xdr:nvSpPr>
        <xdr:cNvPr id="377" name="テキスト ボックス 376"/>
        <xdr:cNvSpPr txBox="1"/>
      </xdr:nvSpPr>
      <xdr:spPr>
        <a:xfrm>
          <a:off x="8483111" y="101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142637</xdr:rowOff>
    </xdr:from>
    <xdr:to>
      <xdr:col>11</xdr:col>
      <xdr:colOff>358775</xdr:colOff>
      <xdr:row>59</xdr:row>
      <xdr:rowOff>72787</xdr:rowOff>
    </xdr:to>
    <xdr:sp macro="" textlink="">
      <xdr:nvSpPr>
        <xdr:cNvPr id="378" name="円/楕円 377"/>
        <xdr:cNvSpPr/>
      </xdr:nvSpPr>
      <xdr:spPr>
        <a:xfrm>
          <a:off x="7810500" y="100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63914</xdr:rowOff>
    </xdr:from>
    <xdr:ext cx="534377" cy="259045"/>
    <xdr:sp macro="" textlink="">
      <xdr:nvSpPr>
        <xdr:cNvPr id="379" name="テキスト ボックス 378"/>
        <xdr:cNvSpPr txBox="1"/>
      </xdr:nvSpPr>
      <xdr:spPr>
        <a:xfrm>
          <a:off x="7594111" y="101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127605</xdr:rowOff>
    </xdr:from>
    <xdr:to>
      <xdr:col>10</xdr:col>
      <xdr:colOff>155575</xdr:colOff>
      <xdr:row>59</xdr:row>
      <xdr:rowOff>57755</xdr:rowOff>
    </xdr:to>
    <xdr:sp macro="" textlink="">
      <xdr:nvSpPr>
        <xdr:cNvPr id="380" name="円/楕円 379"/>
        <xdr:cNvSpPr/>
      </xdr:nvSpPr>
      <xdr:spPr>
        <a:xfrm>
          <a:off x="6921500" y="1007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48882</xdr:rowOff>
    </xdr:from>
    <xdr:ext cx="534377" cy="259045"/>
    <xdr:sp macro="" textlink="">
      <xdr:nvSpPr>
        <xdr:cNvPr id="381" name="テキスト ボックス 380"/>
        <xdr:cNvSpPr txBox="1"/>
      </xdr:nvSpPr>
      <xdr:spPr>
        <a:xfrm>
          <a:off x="6705111" y="101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160621</xdr:rowOff>
    </xdr:from>
    <xdr:to>
      <xdr:col>15</xdr:col>
      <xdr:colOff>180975</xdr:colOff>
      <xdr:row>78</xdr:row>
      <xdr:rowOff>35688</xdr:rowOff>
    </xdr:to>
    <xdr:cxnSp macro="">
      <xdr:nvCxnSpPr>
        <xdr:cNvPr id="410" name="直線コネクタ 409"/>
        <xdr:cNvCxnSpPr/>
      </xdr:nvCxnSpPr>
      <xdr:spPr>
        <a:xfrm>
          <a:off x="9639300" y="13362271"/>
          <a:ext cx="8382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160621</xdr:rowOff>
    </xdr:from>
    <xdr:to>
      <xdr:col>14</xdr:col>
      <xdr:colOff>28575</xdr:colOff>
      <xdr:row>78</xdr:row>
      <xdr:rowOff>5428</xdr:rowOff>
    </xdr:to>
    <xdr:cxnSp macro="">
      <xdr:nvCxnSpPr>
        <xdr:cNvPr id="413" name="直線コネクタ 412"/>
        <xdr:cNvCxnSpPr/>
      </xdr:nvCxnSpPr>
      <xdr:spPr>
        <a:xfrm flipV="1">
          <a:off x="8750300" y="13362271"/>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5428</xdr:rowOff>
    </xdr:from>
    <xdr:to>
      <xdr:col>12</xdr:col>
      <xdr:colOff>511175</xdr:colOff>
      <xdr:row>78</xdr:row>
      <xdr:rowOff>77087</xdr:rowOff>
    </xdr:to>
    <xdr:cxnSp macro="">
      <xdr:nvCxnSpPr>
        <xdr:cNvPr id="416" name="直線コネクタ 415"/>
        <xdr:cNvCxnSpPr/>
      </xdr:nvCxnSpPr>
      <xdr:spPr>
        <a:xfrm flipV="1">
          <a:off x="7861300" y="13378528"/>
          <a:ext cx="889000" cy="7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4361</xdr:rowOff>
    </xdr:from>
    <xdr:to>
      <xdr:col>11</xdr:col>
      <xdr:colOff>307975</xdr:colOff>
      <xdr:row>78</xdr:row>
      <xdr:rowOff>77087</xdr:rowOff>
    </xdr:to>
    <xdr:cxnSp macro="">
      <xdr:nvCxnSpPr>
        <xdr:cNvPr id="419" name="直線コネクタ 418"/>
        <xdr:cNvCxnSpPr/>
      </xdr:nvCxnSpPr>
      <xdr:spPr>
        <a:xfrm>
          <a:off x="6972300" y="13377461"/>
          <a:ext cx="889000" cy="7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156338</xdr:rowOff>
    </xdr:from>
    <xdr:to>
      <xdr:col>15</xdr:col>
      <xdr:colOff>231775</xdr:colOff>
      <xdr:row>78</xdr:row>
      <xdr:rowOff>86488</xdr:rowOff>
    </xdr:to>
    <xdr:sp macro="" textlink="">
      <xdr:nvSpPr>
        <xdr:cNvPr id="429" name="円/楕円 428"/>
        <xdr:cNvSpPr/>
      </xdr:nvSpPr>
      <xdr:spPr>
        <a:xfrm>
          <a:off x="104267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134765</xdr:rowOff>
    </xdr:from>
    <xdr:ext cx="534377" cy="259045"/>
    <xdr:sp macro="" textlink="">
      <xdr:nvSpPr>
        <xdr:cNvPr id="430" name="商工費該当値テキスト"/>
        <xdr:cNvSpPr txBox="1"/>
      </xdr:nvSpPr>
      <xdr:spPr>
        <a:xfrm>
          <a:off x="10528300" y="133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109821</xdr:rowOff>
    </xdr:from>
    <xdr:to>
      <xdr:col>14</xdr:col>
      <xdr:colOff>79375</xdr:colOff>
      <xdr:row>78</xdr:row>
      <xdr:rowOff>39971</xdr:rowOff>
    </xdr:to>
    <xdr:sp macro="" textlink="">
      <xdr:nvSpPr>
        <xdr:cNvPr id="431" name="円/楕円 430"/>
        <xdr:cNvSpPr/>
      </xdr:nvSpPr>
      <xdr:spPr>
        <a:xfrm>
          <a:off x="9588500" y="133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56498</xdr:rowOff>
    </xdr:from>
    <xdr:ext cx="534377" cy="259045"/>
    <xdr:sp macro="" textlink="">
      <xdr:nvSpPr>
        <xdr:cNvPr id="432" name="テキスト ボックス 431"/>
        <xdr:cNvSpPr txBox="1"/>
      </xdr:nvSpPr>
      <xdr:spPr>
        <a:xfrm>
          <a:off x="9372111" y="130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126078</xdr:rowOff>
    </xdr:from>
    <xdr:to>
      <xdr:col>12</xdr:col>
      <xdr:colOff>561975</xdr:colOff>
      <xdr:row>78</xdr:row>
      <xdr:rowOff>56228</xdr:rowOff>
    </xdr:to>
    <xdr:sp macro="" textlink="">
      <xdr:nvSpPr>
        <xdr:cNvPr id="433" name="円/楕円 432"/>
        <xdr:cNvSpPr/>
      </xdr:nvSpPr>
      <xdr:spPr>
        <a:xfrm>
          <a:off x="8699500" y="133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72755</xdr:rowOff>
    </xdr:from>
    <xdr:ext cx="534377" cy="259045"/>
    <xdr:sp macro="" textlink="">
      <xdr:nvSpPr>
        <xdr:cNvPr id="434" name="テキスト ボックス 433"/>
        <xdr:cNvSpPr txBox="1"/>
      </xdr:nvSpPr>
      <xdr:spPr>
        <a:xfrm>
          <a:off x="8483111" y="13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26287</xdr:rowOff>
    </xdr:from>
    <xdr:to>
      <xdr:col>11</xdr:col>
      <xdr:colOff>358775</xdr:colOff>
      <xdr:row>78</xdr:row>
      <xdr:rowOff>127887</xdr:rowOff>
    </xdr:to>
    <xdr:sp macro="" textlink="">
      <xdr:nvSpPr>
        <xdr:cNvPr id="435" name="円/楕円 434"/>
        <xdr:cNvSpPr/>
      </xdr:nvSpPr>
      <xdr:spPr>
        <a:xfrm>
          <a:off x="7810500" y="133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119014</xdr:rowOff>
    </xdr:from>
    <xdr:ext cx="534377" cy="259045"/>
    <xdr:sp macro="" textlink="">
      <xdr:nvSpPr>
        <xdr:cNvPr id="436" name="テキスト ボックス 435"/>
        <xdr:cNvSpPr txBox="1"/>
      </xdr:nvSpPr>
      <xdr:spPr>
        <a:xfrm>
          <a:off x="7594111" y="13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125011</xdr:rowOff>
    </xdr:from>
    <xdr:to>
      <xdr:col>10</xdr:col>
      <xdr:colOff>155575</xdr:colOff>
      <xdr:row>78</xdr:row>
      <xdr:rowOff>55161</xdr:rowOff>
    </xdr:to>
    <xdr:sp macro="" textlink="">
      <xdr:nvSpPr>
        <xdr:cNvPr id="437" name="円/楕円 436"/>
        <xdr:cNvSpPr/>
      </xdr:nvSpPr>
      <xdr:spPr>
        <a:xfrm>
          <a:off x="6921500" y="133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71688</xdr:rowOff>
    </xdr:from>
    <xdr:ext cx="534377" cy="259045"/>
    <xdr:sp macro="" textlink="">
      <xdr:nvSpPr>
        <xdr:cNvPr id="438" name="テキスト ボックス 437"/>
        <xdr:cNvSpPr txBox="1"/>
      </xdr:nvSpPr>
      <xdr:spPr>
        <a:xfrm>
          <a:off x="6705111" y="131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106265</xdr:rowOff>
    </xdr:from>
    <xdr:to>
      <xdr:col>15</xdr:col>
      <xdr:colOff>180975</xdr:colOff>
      <xdr:row>98</xdr:row>
      <xdr:rowOff>149216</xdr:rowOff>
    </xdr:to>
    <xdr:cxnSp macro="">
      <xdr:nvCxnSpPr>
        <xdr:cNvPr id="467" name="直線コネクタ 466"/>
        <xdr:cNvCxnSpPr/>
      </xdr:nvCxnSpPr>
      <xdr:spPr>
        <a:xfrm>
          <a:off x="9639300" y="16908365"/>
          <a:ext cx="8382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106265</xdr:rowOff>
    </xdr:from>
    <xdr:to>
      <xdr:col>14</xdr:col>
      <xdr:colOff>28575</xdr:colOff>
      <xdr:row>98</xdr:row>
      <xdr:rowOff>144156</xdr:rowOff>
    </xdr:to>
    <xdr:cxnSp macro="">
      <xdr:nvCxnSpPr>
        <xdr:cNvPr id="470" name="直線コネクタ 469"/>
        <xdr:cNvCxnSpPr/>
      </xdr:nvCxnSpPr>
      <xdr:spPr>
        <a:xfrm flipV="1">
          <a:off x="8750300" y="16908365"/>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110209</xdr:rowOff>
    </xdr:from>
    <xdr:to>
      <xdr:col>12</xdr:col>
      <xdr:colOff>511175</xdr:colOff>
      <xdr:row>98</xdr:row>
      <xdr:rowOff>144156</xdr:rowOff>
    </xdr:to>
    <xdr:cxnSp macro="">
      <xdr:nvCxnSpPr>
        <xdr:cNvPr id="473" name="直線コネクタ 472"/>
        <xdr:cNvCxnSpPr/>
      </xdr:nvCxnSpPr>
      <xdr:spPr>
        <a:xfrm>
          <a:off x="7861300" y="16912309"/>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105031</xdr:rowOff>
    </xdr:from>
    <xdr:to>
      <xdr:col>11</xdr:col>
      <xdr:colOff>307975</xdr:colOff>
      <xdr:row>98</xdr:row>
      <xdr:rowOff>110209</xdr:rowOff>
    </xdr:to>
    <xdr:cxnSp macro="">
      <xdr:nvCxnSpPr>
        <xdr:cNvPr id="476" name="直線コネクタ 475"/>
        <xdr:cNvCxnSpPr/>
      </xdr:nvCxnSpPr>
      <xdr:spPr>
        <a:xfrm>
          <a:off x="6972300" y="16907131"/>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98416</xdr:rowOff>
    </xdr:from>
    <xdr:to>
      <xdr:col>15</xdr:col>
      <xdr:colOff>231775</xdr:colOff>
      <xdr:row>99</xdr:row>
      <xdr:rowOff>28566</xdr:rowOff>
    </xdr:to>
    <xdr:sp macro="" textlink="">
      <xdr:nvSpPr>
        <xdr:cNvPr id="486" name="円/楕円 485"/>
        <xdr:cNvSpPr/>
      </xdr:nvSpPr>
      <xdr:spPr>
        <a:xfrm>
          <a:off x="10426700" y="169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34377" cy="259045"/>
    <xdr:sp macro="" textlink="">
      <xdr:nvSpPr>
        <xdr:cNvPr id="487" name="土木費該当値テキスト"/>
        <xdr:cNvSpPr txBox="1"/>
      </xdr:nvSpPr>
      <xdr:spPr>
        <a:xfrm>
          <a:off x="10528300"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55465</xdr:rowOff>
    </xdr:from>
    <xdr:to>
      <xdr:col>14</xdr:col>
      <xdr:colOff>79375</xdr:colOff>
      <xdr:row>98</xdr:row>
      <xdr:rowOff>157065</xdr:rowOff>
    </xdr:to>
    <xdr:sp macro="" textlink="">
      <xdr:nvSpPr>
        <xdr:cNvPr id="488" name="円/楕円 487"/>
        <xdr:cNvSpPr/>
      </xdr:nvSpPr>
      <xdr:spPr>
        <a:xfrm>
          <a:off x="9588500" y="168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148192</xdr:rowOff>
    </xdr:from>
    <xdr:ext cx="599010" cy="259045"/>
    <xdr:sp macro="" textlink="">
      <xdr:nvSpPr>
        <xdr:cNvPr id="489" name="テキスト ボックス 488"/>
        <xdr:cNvSpPr txBox="1"/>
      </xdr:nvSpPr>
      <xdr:spPr>
        <a:xfrm>
          <a:off x="9339794" y="1695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93356</xdr:rowOff>
    </xdr:from>
    <xdr:to>
      <xdr:col>12</xdr:col>
      <xdr:colOff>561975</xdr:colOff>
      <xdr:row>99</xdr:row>
      <xdr:rowOff>23506</xdr:rowOff>
    </xdr:to>
    <xdr:sp macro="" textlink="">
      <xdr:nvSpPr>
        <xdr:cNvPr id="490" name="円/楕円 489"/>
        <xdr:cNvSpPr/>
      </xdr:nvSpPr>
      <xdr:spPr>
        <a:xfrm>
          <a:off x="8699500" y="1689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14633</xdr:rowOff>
    </xdr:from>
    <xdr:ext cx="534377" cy="259045"/>
    <xdr:sp macro="" textlink="">
      <xdr:nvSpPr>
        <xdr:cNvPr id="491" name="テキスト ボックス 490"/>
        <xdr:cNvSpPr txBox="1"/>
      </xdr:nvSpPr>
      <xdr:spPr>
        <a:xfrm>
          <a:off x="8483111" y="1698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59409</xdr:rowOff>
    </xdr:from>
    <xdr:to>
      <xdr:col>11</xdr:col>
      <xdr:colOff>358775</xdr:colOff>
      <xdr:row>98</xdr:row>
      <xdr:rowOff>161009</xdr:rowOff>
    </xdr:to>
    <xdr:sp macro="" textlink="">
      <xdr:nvSpPr>
        <xdr:cNvPr id="492" name="円/楕円 491"/>
        <xdr:cNvSpPr/>
      </xdr:nvSpPr>
      <xdr:spPr>
        <a:xfrm>
          <a:off x="7810500" y="168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6086</xdr:rowOff>
    </xdr:from>
    <xdr:ext cx="599010" cy="259045"/>
    <xdr:sp macro="" textlink="">
      <xdr:nvSpPr>
        <xdr:cNvPr id="493" name="テキスト ボックス 492"/>
        <xdr:cNvSpPr txBox="1"/>
      </xdr:nvSpPr>
      <xdr:spPr>
        <a:xfrm>
          <a:off x="7561794" y="1663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54231</xdr:rowOff>
    </xdr:from>
    <xdr:to>
      <xdr:col>10</xdr:col>
      <xdr:colOff>155575</xdr:colOff>
      <xdr:row>98</xdr:row>
      <xdr:rowOff>155831</xdr:rowOff>
    </xdr:to>
    <xdr:sp macro="" textlink="">
      <xdr:nvSpPr>
        <xdr:cNvPr id="494" name="円/楕円 493"/>
        <xdr:cNvSpPr/>
      </xdr:nvSpPr>
      <xdr:spPr>
        <a:xfrm>
          <a:off x="6921500" y="168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908</xdr:rowOff>
    </xdr:from>
    <xdr:ext cx="599010" cy="259045"/>
    <xdr:sp macro="" textlink="">
      <xdr:nvSpPr>
        <xdr:cNvPr id="495" name="テキスト ボックス 494"/>
        <xdr:cNvSpPr txBox="1"/>
      </xdr:nvSpPr>
      <xdr:spPr>
        <a:xfrm>
          <a:off x="6672794" y="1663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15491</xdr:rowOff>
    </xdr:from>
    <xdr:to>
      <xdr:col>23</xdr:col>
      <xdr:colOff>517525</xdr:colOff>
      <xdr:row>38</xdr:row>
      <xdr:rowOff>24952</xdr:rowOff>
    </xdr:to>
    <xdr:cxnSp macro="">
      <xdr:nvCxnSpPr>
        <xdr:cNvPr id="522" name="直線コネクタ 521"/>
        <xdr:cNvCxnSpPr/>
      </xdr:nvCxnSpPr>
      <xdr:spPr>
        <a:xfrm flipV="1">
          <a:off x="15481300" y="6530591"/>
          <a:ext cx="8382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24952</xdr:rowOff>
    </xdr:from>
    <xdr:to>
      <xdr:col>22</xdr:col>
      <xdr:colOff>365125</xdr:colOff>
      <xdr:row>38</xdr:row>
      <xdr:rowOff>29844</xdr:rowOff>
    </xdr:to>
    <xdr:cxnSp macro="">
      <xdr:nvCxnSpPr>
        <xdr:cNvPr id="525" name="直線コネクタ 524"/>
        <xdr:cNvCxnSpPr/>
      </xdr:nvCxnSpPr>
      <xdr:spPr>
        <a:xfrm flipV="1">
          <a:off x="14592300" y="6540052"/>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29844</xdr:rowOff>
    </xdr:from>
    <xdr:to>
      <xdr:col>21</xdr:col>
      <xdr:colOff>161925</xdr:colOff>
      <xdr:row>38</xdr:row>
      <xdr:rowOff>61889</xdr:rowOff>
    </xdr:to>
    <xdr:cxnSp macro="">
      <xdr:nvCxnSpPr>
        <xdr:cNvPr id="528" name="直線コネクタ 527"/>
        <xdr:cNvCxnSpPr/>
      </xdr:nvCxnSpPr>
      <xdr:spPr>
        <a:xfrm flipV="1">
          <a:off x="13703300" y="6544944"/>
          <a:ext cx="889000" cy="3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49426</xdr:rowOff>
    </xdr:from>
    <xdr:to>
      <xdr:col>19</xdr:col>
      <xdr:colOff>644525</xdr:colOff>
      <xdr:row>38</xdr:row>
      <xdr:rowOff>61889</xdr:rowOff>
    </xdr:to>
    <xdr:cxnSp macro="">
      <xdr:nvCxnSpPr>
        <xdr:cNvPr id="531" name="直線コネクタ 530"/>
        <xdr:cNvCxnSpPr/>
      </xdr:nvCxnSpPr>
      <xdr:spPr>
        <a:xfrm>
          <a:off x="12814300" y="6564526"/>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136140</xdr:rowOff>
    </xdr:from>
    <xdr:to>
      <xdr:col>23</xdr:col>
      <xdr:colOff>568325</xdr:colOff>
      <xdr:row>38</xdr:row>
      <xdr:rowOff>66291</xdr:rowOff>
    </xdr:to>
    <xdr:sp macro="" textlink="">
      <xdr:nvSpPr>
        <xdr:cNvPr id="541" name="円/楕円 540"/>
        <xdr:cNvSpPr/>
      </xdr:nvSpPr>
      <xdr:spPr>
        <a:xfrm>
          <a:off x="16268700" y="64797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95517</xdr:rowOff>
    </xdr:from>
    <xdr:ext cx="534377" cy="259045"/>
    <xdr:sp macro="" textlink="">
      <xdr:nvSpPr>
        <xdr:cNvPr id="542" name="消防費該当値テキスト"/>
        <xdr:cNvSpPr txBox="1"/>
      </xdr:nvSpPr>
      <xdr:spPr>
        <a:xfrm>
          <a:off x="16370300" y="62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145602</xdr:rowOff>
    </xdr:from>
    <xdr:to>
      <xdr:col>22</xdr:col>
      <xdr:colOff>415925</xdr:colOff>
      <xdr:row>38</xdr:row>
      <xdr:rowOff>75752</xdr:rowOff>
    </xdr:to>
    <xdr:sp macro="" textlink="">
      <xdr:nvSpPr>
        <xdr:cNvPr id="543" name="円/楕円 542"/>
        <xdr:cNvSpPr/>
      </xdr:nvSpPr>
      <xdr:spPr>
        <a:xfrm>
          <a:off x="15430500" y="64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66879</xdr:rowOff>
    </xdr:from>
    <xdr:ext cx="534377" cy="259045"/>
    <xdr:sp macro="" textlink="">
      <xdr:nvSpPr>
        <xdr:cNvPr id="544" name="テキスト ボックス 543"/>
        <xdr:cNvSpPr txBox="1"/>
      </xdr:nvSpPr>
      <xdr:spPr>
        <a:xfrm>
          <a:off x="15214111" y="65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150494</xdr:rowOff>
    </xdr:from>
    <xdr:to>
      <xdr:col>21</xdr:col>
      <xdr:colOff>212725</xdr:colOff>
      <xdr:row>38</xdr:row>
      <xdr:rowOff>80644</xdr:rowOff>
    </xdr:to>
    <xdr:sp macro="" textlink="">
      <xdr:nvSpPr>
        <xdr:cNvPr id="545" name="円/楕円 544"/>
        <xdr:cNvSpPr/>
      </xdr:nvSpPr>
      <xdr:spPr>
        <a:xfrm>
          <a:off x="14541500" y="64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97171</xdr:rowOff>
    </xdr:from>
    <xdr:ext cx="534377" cy="259045"/>
    <xdr:sp macro="" textlink="">
      <xdr:nvSpPr>
        <xdr:cNvPr id="546" name="テキスト ボックス 545"/>
        <xdr:cNvSpPr txBox="1"/>
      </xdr:nvSpPr>
      <xdr:spPr>
        <a:xfrm>
          <a:off x="14325111" y="62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11089</xdr:rowOff>
    </xdr:from>
    <xdr:to>
      <xdr:col>20</xdr:col>
      <xdr:colOff>9525</xdr:colOff>
      <xdr:row>38</xdr:row>
      <xdr:rowOff>112689</xdr:rowOff>
    </xdr:to>
    <xdr:sp macro="" textlink="">
      <xdr:nvSpPr>
        <xdr:cNvPr id="547" name="円/楕円 546"/>
        <xdr:cNvSpPr/>
      </xdr:nvSpPr>
      <xdr:spPr>
        <a:xfrm>
          <a:off x="13652500" y="65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103816</xdr:rowOff>
    </xdr:from>
    <xdr:ext cx="534377" cy="259045"/>
    <xdr:sp macro="" textlink="">
      <xdr:nvSpPr>
        <xdr:cNvPr id="548" name="テキスト ボックス 547"/>
        <xdr:cNvSpPr txBox="1"/>
      </xdr:nvSpPr>
      <xdr:spPr>
        <a:xfrm>
          <a:off x="13436111" y="66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170076</xdr:rowOff>
    </xdr:from>
    <xdr:to>
      <xdr:col>18</xdr:col>
      <xdr:colOff>492125</xdr:colOff>
      <xdr:row>38</xdr:row>
      <xdr:rowOff>100226</xdr:rowOff>
    </xdr:to>
    <xdr:sp macro="" textlink="">
      <xdr:nvSpPr>
        <xdr:cNvPr id="549" name="円/楕円 548"/>
        <xdr:cNvSpPr/>
      </xdr:nvSpPr>
      <xdr:spPr>
        <a:xfrm>
          <a:off x="12763500" y="65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91353</xdr:rowOff>
    </xdr:from>
    <xdr:ext cx="534377" cy="259045"/>
    <xdr:sp macro="" textlink="">
      <xdr:nvSpPr>
        <xdr:cNvPr id="550" name="テキスト ボックス 549"/>
        <xdr:cNvSpPr txBox="1"/>
      </xdr:nvSpPr>
      <xdr:spPr>
        <a:xfrm>
          <a:off x="12547111" y="660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154885</xdr:rowOff>
    </xdr:from>
    <xdr:to>
      <xdr:col>23</xdr:col>
      <xdr:colOff>517525</xdr:colOff>
      <xdr:row>58</xdr:row>
      <xdr:rowOff>60296</xdr:rowOff>
    </xdr:to>
    <xdr:cxnSp macro="">
      <xdr:nvCxnSpPr>
        <xdr:cNvPr id="579" name="直線コネクタ 578"/>
        <xdr:cNvCxnSpPr/>
      </xdr:nvCxnSpPr>
      <xdr:spPr>
        <a:xfrm flipV="1">
          <a:off x="15481300" y="9927535"/>
          <a:ext cx="838200" cy="7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60296</xdr:rowOff>
    </xdr:from>
    <xdr:to>
      <xdr:col>22</xdr:col>
      <xdr:colOff>365125</xdr:colOff>
      <xdr:row>58</xdr:row>
      <xdr:rowOff>69128</xdr:rowOff>
    </xdr:to>
    <xdr:cxnSp macro="">
      <xdr:nvCxnSpPr>
        <xdr:cNvPr id="582" name="直線コネクタ 581"/>
        <xdr:cNvCxnSpPr/>
      </xdr:nvCxnSpPr>
      <xdr:spPr>
        <a:xfrm flipV="1">
          <a:off x="14592300" y="10004396"/>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166299</xdr:rowOff>
    </xdr:from>
    <xdr:to>
      <xdr:col>21</xdr:col>
      <xdr:colOff>161925</xdr:colOff>
      <xdr:row>58</xdr:row>
      <xdr:rowOff>69128</xdr:rowOff>
    </xdr:to>
    <xdr:cxnSp macro="">
      <xdr:nvCxnSpPr>
        <xdr:cNvPr id="585" name="直線コネクタ 584"/>
        <xdr:cNvCxnSpPr/>
      </xdr:nvCxnSpPr>
      <xdr:spPr>
        <a:xfrm>
          <a:off x="13703300" y="9938949"/>
          <a:ext cx="889000" cy="7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166299</xdr:rowOff>
    </xdr:from>
    <xdr:to>
      <xdr:col>19</xdr:col>
      <xdr:colOff>644525</xdr:colOff>
      <xdr:row>58</xdr:row>
      <xdr:rowOff>35670</xdr:rowOff>
    </xdr:to>
    <xdr:cxnSp macro="">
      <xdr:nvCxnSpPr>
        <xdr:cNvPr id="588" name="直線コネクタ 587"/>
        <xdr:cNvCxnSpPr/>
      </xdr:nvCxnSpPr>
      <xdr:spPr>
        <a:xfrm flipV="1">
          <a:off x="12814300" y="99389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104085</xdr:rowOff>
    </xdr:from>
    <xdr:to>
      <xdr:col>23</xdr:col>
      <xdr:colOff>568325</xdr:colOff>
      <xdr:row>58</xdr:row>
      <xdr:rowOff>34235</xdr:rowOff>
    </xdr:to>
    <xdr:sp macro="" textlink="">
      <xdr:nvSpPr>
        <xdr:cNvPr id="598" name="円/楕円 597"/>
        <xdr:cNvSpPr/>
      </xdr:nvSpPr>
      <xdr:spPr>
        <a:xfrm>
          <a:off x="16268700" y="98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82512</xdr:rowOff>
    </xdr:from>
    <xdr:ext cx="599010" cy="259045"/>
    <xdr:sp macro="" textlink="">
      <xdr:nvSpPr>
        <xdr:cNvPr id="599" name="教育費該当値テキスト"/>
        <xdr:cNvSpPr txBox="1"/>
      </xdr:nvSpPr>
      <xdr:spPr>
        <a:xfrm>
          <a:off x="16370300" y="985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122,029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9496</xdr:rowOff>
    </xdr:from>
    <xdr:to>
      <xdr:col>22</xdr:col>
      <xdr:colOff>415925</xdr:colOff>
      <xdr:row>58</xdr:row>
      <xdr:rowOff>111096</xdr:rowOff>
    </xdr:to>
    <xdr:sp macro="" textlink="">
      <xdr:nvSpPr>
        <xdr:cNvPr id="600" name="円/楕円 599"/>
        <xdr:cNvSpPr/>
      </xdr:nvSpPr>
      <xdr:spPr>
        <a:xfrm>
          <a:off x="15430500" y="99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102223</xdr:rowOff>
    </xdr:from>
    <xdr:ext cx="534377" cy="259045"/>
    <xdr:sp macro="" textlink="">
      <xdr:nvSpPr>
        <xdr:cNvPr id="601" name="テキスト ボックス 600"/>
        <xdr:cNvSpPr txBox="1"/>
      </xdr:nvSpPr>
      <xdr:spPr>
        <a:xfrm>
          <a:off x="15214111" y="1004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81,682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18328</xdr:rowOff>
    </xdr:from>
    <xdr:to>
      <xdr:col>21</xdr:col>
      <xdr:colOff>212725</xdr:colOff>
      <xdr:row>58</xdr:row>
      <xdr:rowOff>119928</xdr:rowOff>
    </xdr:to>
    <xdr:sp macro="" textlink="">
      <xdr:nvSpPr>
        <xdr:cNvPr id="602" name="円/楕円 601"/>
        <xdr:cNvSpPr/>
      </xdr:nvSpPr>
      <xdr:spPr>
        <a:xfrm>
          <a:off x="14541500" y="99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111055</xdr:rowOff>
    </xdr:from>
    <xdr:ext cx="534377" cy="259045"/>
    <xdr:sp macro="" textlink="">
      <xdr:nvSpPr>
        <xdr:cNvPr id="603" name="テキスト ボックス 602"/>
        <xdr:cNvSpPr txBox="1"/>
      </xdr:nvSpPr>
      <xdr:spPr>
        <a:xfrm>
          <a:off x="14325111" y="1005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77,046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115499</xdr:rowOff>
    </xdr:from>
    <xdr:to>
      <xdr:col>20</xdr:col>
      <xdr:colOff>9525</xdr:colOff>
      <xdr:row>58</xdr:row>
      <xdr:rowOff>45649</xdr:rowOff>
    </xdr:to>
    <xdr:sp macro="" textlink="">
      <xdr:nvSpPr>
        <xdr:cNvPr id="604" name="円/楕円 603"/>
        <xdr:cNvSpPr/>
      </xdr:nvSpPr>
      <xdr:spPr>
        <a:xfrm>
          <a:off x="13652500" y="9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62176</xdr:rowOff>
    </xdr:from>
    <xdr:ext cx="599010" cy="259045"/>
    <xdr:sp macro="" textlink="">
      <xdr:nvSpPr>
        <xdr:cNvPr id="605" name="テキスト ボックス 604"/>
        <xdr:cNvSpPr txBox="1"/>
      </xdr:nvSpPr>
      <xdr:spPr>
        <a:xfrm>
          <a:off x="13403794" y="966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156320</xdr:rowOff>
    </xdr:from>
    <xdr:to>
      <xdr:col>18</xdr:col>
      <xdr:colOff>492125</xdr:colOff>
      <xdr:row>58</xdr:row>
      <xdr:rowOff>86470</xdr:rowOff>
    </xdr:to>
    <xdr:sp macro="" textlink="">
      <xdr:nvSpPr>
        <xdr:cNvPr id="606" name="円/楕円 605"/>
        <xdr:cNvSpPr/>
      </xdr:nvSpPr>
      <xdr:spPr>
        <a:xfrm>
          <a:off x="12763500" y="99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77597</xdr:rowOff>
    </xdr:from>
    <xdr:ext cx="534377" cy="259045"/>
    <xdr:sp macro="" textlink="">
      <xdr:nvSpPr>
        <xdr:cNvPr id="607" name="テキスト ボックス 606"/>
        <xdr:cNvSpPr txBox="1"/>
      </xdr:nvSpPr>
      <xdr:spPr>
        <a:xfrm>
          <a:off x="12547111" y="1002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77161</xdr:rowOff>
    </xdr:from>
    <xdr:to>
      <xdr:col>23</xdr:col>
      <xdr:colOff>517525</xdr:colOff>
      <xdr:row>78</xdr:row>
      <xdr:rowOff>125154</xdr:rowOff>
    </xdr:to>
    <xdr:cxnSp macro="">
      <xdr:nvCxnSpPr>
        <xdr:cNvPr id="634" name="直線コネクタ 633"/>
        <xdr:cNvCxnSpPr/>
      </xdr:nvCxnSpPr>
      <xdr:spPr>
        <a:xfrm flipV="1">
          <a:off x="15481300" y="13450261"/>
          <a:ext cx="838200" cy="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27082</xdr:rowOff>
    </xdr:from>
    <xdr:to>
      <xdr:col>22</xdr:col>
      <xdr:colOff>365125</xdr:colOff>
      <xdr:row>78</xdr:row>
      <xdr:rowOff>125154</xdr:rowOff>
    </xdr:to>
    <xdr:cxnSp macro="">
      <xdr:nvCxnSpPr>
        <xdr:cNvPr id="637" name="直線コネクタ 636"/>
        <xdr:cNvCxnSpPr/>
      </xdr:nvCxnSpPr>
      <xdr:spPr>
        <a:xfrm>
          <a:off x="14592300" y="13400182"/>
          <a:ext cx="889000" cy="9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99462</xdr:rowOff>
    </xdr:from>
    <xdr:to>
      <xdr:col>21</xdr:col>
      <xdr:colOff>161925</xdr:colOff>
      <xdr:row>78</xdr:row>
      <xdr:rowOff>27082</xdr:rowOff>
    </xdr:to>
    <xdr:cxnSp macro="">
      <xdr:nvCxnSpPr>
        <xdr:cNvPr id="640" name="直線コネクタ 639"/>
        <xdr:cNvCxnSpPr/>
      </xdr:nvCxnSpPr>
      <xdr:spPr>
        <a:xfrm>
          <a:off x="13703300" y="13301112"/>
          <a:ext cx="889000" cy="9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99462</xdr:rowOff>
    </xdr:from>
    <xdr:to>
      <xdr:col>19</xdr:col>
      <xdr:colOff>644525</xdr:colOff>
      <xdr:row>78</xdr:row>
      <xdr:rowOff>71211</xdr:rowOff>
    </xdr:to>
    <xdr:cxnSp macro="">
      <xdr:nvCxnSpPr>
        <xdr:cNvPr id="643" name="直線コネクタ 642"/>
        <xdr:cNvCxnSpPr/>
      </xdr:nvCxnSpPr>
      <xdr:spPr>
        <a:xfrm flipV="1">
          <a:off x="12814300" y="13301112"/>
          <a:ext cx="889000" cy="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26361</xdr:rowOff>
    </xdr:from>
    <xdr:to>
      <xdr:col>23</xdr:col>
      <xdr:colOff>568325</xdr:colOff>
      <xdr:row>78</xdr:row>
      <xdr:rowOff>127961</xdr:rowOff>
    </xdr:to>
    <xdr:sp macro="" textlink="">
      <xdr:nvSpPr>
        <xdr:cNvPr id="653" name="円/楕円 652"/>
        <xdr:cNvSpPr/>
      </xdr:nvSpPr>
      <xdr:spPr>
        <a:xfrm>
          <a:off x="16268700" y="133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157188</xdr:rowOff>
    </xdr:from>
    <xdr:ext cx="534377" cy="259045"/>
    <xdr:sp macro="" textlink="">
      <xdr:nvSpPr>
        <xdr:cNvPr id="654" name="災害復旧費該当値テキスト"/>
        <xdr:cNvSpPr txBox="1"/>
      </xdr:nvSpPr>
      <xdr:spPr>
        <a:xfrm>
          <a:off x="16370300" y="131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74354</xdr:rowOff>
    </xdr:from>
    <xdr:to>
      <xdr:col>22</xdr:col>
      <xdr:colOff>415925</xdr:colOff>
      <xdr:row>79</xdr:row>
      <xdr:rowOff>4504</xdr:rowOff>
    </xdr:to>
    <xdr:sp macro="" textlink="">
      <xdr:nvSpPr>
        <xdr:cNvPr id="655" name="円/楕円 654"/>
        <xdr:cNvSpPr/>
      </xdr:nvSpPr>
      <xdr:spPr>
        <a:xfrm>
          <a:off x="15430500" y="134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167081</xdr:rowOff>
    </xdr:from>
    <xdr:ext cx="469744" cy="259045"/>
    <xdr:sp macro="" textlink="">
      <xdr:nvSpPr>
        <xdr:cNvPr id="656" name="テキスト ボックス 655"/>
        <xdr:cNvSpPr txBox="1"/>
      </xdr:nvSpPr>
      <xdr:spPr>
        <a:xfrm>
          <a:off x="15246427" y="1354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147732</xdr:rowOff>
    </xdr:from>
    <xdr:to>
      <xdr:col>21</xdr:col>
      <xdr:colOff>212725</xdr:colOff>
      <xdr:row>78</xdr:row>
      <xdr:rowOff>77882</xdr:rowOff>
    </xdr:to>
    <xdr:sp macro="" textlink="">
      <xdr:nvSpPr>
        <xdr:cNvPr id="657" name="円/楕円 656"/>
        <xdr:cNvSpPr/>
      </xdr:nvSpPr>
      <xdr:spPr>
        <a:xfrm>
          <a:off x="14541500" y="133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94409</xdr:rowOff>
    </xdr:from>
    <xdr:ext cx="534377" cy="259045"/>
    <xdr:sp macro="" textlink="">
      <xdr:nvSpPr>
        <xdr:cNvPr id="658" name="テキスト ボックス 657"/>
        <xdr:cNvSpPr txBox="1"/>
      </xdr:nvSpPr>
      <xdr:spPr>
        <a:xfrm>
          <a:off x="14325111" y="131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48662</xdr:rowOff>
    </xdr:from>
    <xdr:to>
      <xdr:col>20</xdr:col>
      <xdr:colOff>9525</xdr:colOff>
      <xdr:row>77</xdr:row>
      <xdr:rowOff>150262</xdr:rowOff>
    </xdr:to>
    <xdr:sp macro="" textlink="">
      <xdr:nvSpPr>
        <xdr:cNvPr id="659" name="円/楕円 658"/>
        <xdr:cNvSpPr/>
      </xdr:nvSpPr>
      <xdr:spPr>
        <a:xfrm>
          <a:off x="13652500" y="132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166789</xdr:rowOff>
    </xdr:from>
    <xdr:ext cx="534377" cy="259045"/>
    <xdr:sp macro="" textlink="">
      <xdr:nvSpPr>
        <xdr:cNvPr id="660" name="テキスト ボックス 659"/>
        <xdr:cNvSpPr txBox="1"/>
      </xdr:nvSpPr>
      <xdr:spPr>
        <a:xfrm>
          <a:off x="13436111" y="1302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20411</xdr:rowOff>
    </xdr:from>
    <xdr:to>
      <xdr:col>18</xdr:col>
      <xdr:colOff>492125</xdr:colOff>
      <xdr:row>78</xdr:row>
      <xdr:rowOff>122011</xdr:rowOff>
    </xdr:to>
    <xdr:sp macro="" textlink="">
      <xdr:nvSpPr>
        <xdr:cNvPr id="661" name="円/楕円 660"/>
        <xdr:cNvSpPr/>
      </xdr:nvSpPr>
      <xdr:spPr>
        <a:xfrm>
          <a:off x="12763500" y="13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138538</xdr:rowOff>
    </xdr:from>
    <xdr:ext cx="534377" cy="259045"/>
    <xdr:sp macro="" textlink="">
      <xdr:nvSpPr>
        <xdr:cNvPr id="662" name="テキスト ボックス 661"/>
        <xdr:cNvSpPr txBox="1"/>
      </xdr:nvSpPr>
      <xdr:spPr>
        <a:xfrm>
          <a:off x="12547111" y="131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116632</xdr:rowOff>
    </xdr:from>
    <xdr:to>
      <xdr:col>23</xdr:col>
      <xdr:colOff>517525</xdr:colOff>
      <xdr:row>97</xdr:row>
      <xdr:rowOff>167683</xdr:rowOff>
    </xdr:to>
    <xdr:cxnSp macro="">
      <xdr:nvCxnSpPr>
        <xdr:cNvPr id="691" name="直線コネクタ 690"/>
        <xdr:cNvCxnSpPr/>
      </xdr:nvCxnSpPr>
      <xdr:spPr>
        <a:xfrm flipV="1">
          <a:off x="15481300" y="16747282"/>
          <a:ext cx="8382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44081</xdr:rowOff>
    </xdr:from>
    <xdr:to>
      <xdr:col>22</xdr:col>
      <xdr:colOff>365125</xdr:colOff>
      <xdr:row>97</xdr:row>
      <xdr:rowOff>167683</xdr:rowOff>
    </xdr:to>
    <xdr:cxnSp macro="">
      <xdr:nvCxnSpPr>
        <xdr:cNvPr id="694" name="直線コネクタ 693"/>
        <xdr:cNvCxnSpPr/>
      </xdr:nvCxnSpPr>
      <xdr:spPr>
        <a:xfrm>
          <a:off x="14592300" y="16674731"/>
          <a:ext cx="889000" cy="1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44081</xdr:rowOff>
    </xdr:from>
    <xdr:to>
      <xdr:col>21</xdr:col>
      <xdr:colOff>161925</xdr:colOff>
      <xdr:row>97</xdr:row>
      <xdr:rowOff>85609</xdr:rowOff>
    </xdr:to>
    <xdr:cxnSp macro="">
      <xdr:nvCxnSpPr>
        <xdr:cNvPr id="697" name="直線コネクタ 696"/>
        <xdr:cNvCxnSpPr/>
      </xdr:nvCxnSpPr>
      <xdr:spPr>
        <a:xfrm flipV="1">
          <a:off x="13703300" y="16674731"/>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85609</xdr:rowOff>
    </xdr:from>
    <xdr:to>
      <xdr:col>19</xdr:col>
      <xdr:colOff>644525</xdr:colOff>
      <xdr:row>97</xdr:row>
      <xdr:rowOff>96154</xdr:rowOff>
    </xdr:to>
    <xdr:cxnSp macro="">
      <xdr:nvCxnSpPr>
        <xdr:cNvPr id="700" name="直線コネクタ 699"/>
        <xdr:cNvCxnSpPr/>
      </xdr:nvCxnSpPr>
      <xdr:spPr>
        <a:xfrm flipV="1">
          <a:off x="12814300" y="16716259"/>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65832</xdr:rowOff>
    </xdr:from>
    <xdr:to>
      <xdr:col>23</xdr:col>
      <xdr:colOff>568325</xdr:colOff>
      <xdr:row>97</xdr:row>
      <xdr:rowOff>167432</xdr:rowOff>
    </xdr:to>
    <xdr:sp macro="" textlink="">
      <xdr:nvSpPr>
        <xdr:cNvPr id="710" name="円/楕円 709"/>
        <xdr:cNvSpPr/>
      </xdr:nvSpPr>
      <xdr:spPr>
        <a:xfrm>
          <a:off x="16268700" y="166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44259</xdr:rowOff>
    </xdr:from>
    <xdr:ext cx="599010" cy="259045"/>
    <xdr:sp macro="" textlink="">
      <xdr:nvSpPr>
        <xdr:cNvPr id="711" name="公債費該当値テキスト"/>
        <xdr:cNvSpPr txBox="1"/>
      </xdr:nvSpPr>
      <xdr:spPr>
        <a:xfrm>
          <a:off x="16370300" y="1667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116883</xdr:rowOff>
    </xdr:from>
    <xdr:to>
      <xdr:col>22</xdr:col>
      <xdr:colOff>415925</xdr:colOff>
      <xdr:row>98</xdr:row>
      <xdr:rowOff>47033</xdr:rowOff>
    </xdr:to>
    <xdr:sp macro="" textlink="">
      <xdr:nvSpPr>
        <xdr:cNvPr id="712" name="円/楕円 711"/>
        <xdr:cNvSpPr/>
      </xdr:nvSpPr>
      <xdr:spPr>
        <a:xfrm>
          <a:off x="15430500" y="167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38160</xdr:rowOff>
    </xdr:from>
    <xdr:ext cx="599010" cy="259045"/>
    <xdr:sp macro="" textlink="">
      <xdr:nvSpPr>
        <xdr:cNvPr id="713" name="テキスト ボックス 712"/>
        <xdr:cNvSpPr txBox="1"/>
      </xdr:nvSpPr>
      <xdr:spPr>
        <a:xfrm>
          <a:off x="15181794" y="1684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164731</xdr:rowOff>
    </xdr:from>
    <xdr:to>
      <xdr:col>21</xdr:col>
      <xdr:colOff>212725</xdr:colOff>
      <xdr:row>97</xdr:row>
      <xdr:rowOff>94881</xdr:rowOff>
    </xdr:to>
    <xdr:sp macro="" textlink="">
      <xdr:nvSpPr>
        <xdr:cNvPr id="714" name="円/楕円 713"/>
        <xdr:cNvSpPr/>
      </xdr:nvSpPr>
      <xdr:spPr>
        <a:xfrm>
          <a:off x="14541500" y="166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111408</xdr:rowOff>
    </xdr:from>
    <xdr:ext cx="599010" cy="259045"/>
    <xdr:sp macro="" textlink="">
      <xdr:nvSpPr>
        <xdr:cNvPr id="715" name="テキスト ボックス 714"/>
        <xdr:cNvSpPr txBox="1"/>
      </xdr:nvSpPr>
      <xdr:spPr>
        <a:xfrm>
          <a:off x="14292794" y="1639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34809</xdr:rowOff>
    </xdr:from>
    <xdr:to>
      <xdr:col>20</xdr:col>
      <xdr:colOff>9525</xdr:colOff>
      <xdr:row>97</xdr:row>
      <xdr:rowOff>136409</xdr:rowOff>
    </xdr:to>
    <xdr:sp macro="" textlink="">
      <xdr:nvSpPr>
        <xdr:cNvPr id="716" name="円/楕円 715"/>
        <xdr:cNvSpPr/>
      </xdr:nvSpPr>
      <xdr:spPr>
        <a:xfrm>
          <a:off x="13652500" y="16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152936</xdr:rowOff>
    </xdr:from>
    <xdr:ext cx="599010" cy="259045"/>
    <xdr:sp macro="" textlink="">
      <xdr:nvSpPr>
        <xdr:cNvPr id="717" name="テキスト ボックス 716"/>
        <xdr:cNvSpPr txBox="1"/>
      </xdr:nvSpPr>
      <xdr:spPr>
        <a:xfrm>
          <a:off x="13403794" y="164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45354</xdr:rowOff>
    </xdr:from>
    <xdr:to>
      <xdr:col>18</xdr:col>
      <xdr:colOff>492125</xdr:colOff>
      <xdr:row>97</xdr:row>
      <xdr:rowOff>146954</xdr:rowOff>
    </xdr:to>
    <xdr:sp macro="" textlink="">
      <xdr:nvSpPr>
        <xdr:cNvPr id="718" name="円/楕円 717"/>
        <xdr:cNvSpPr/>
      </xdr:nvSpPr>
      <xdr:spPr>
        <a:xfrm>
          <a:off x="12763500" y="1667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138081</xdr:rowOff>
    </xdr:from>
    <xdr:ext cx="599010" cy="259045"/>
    <xdr:sp macro="" textlink="">
      <xdr:nvSpPr>
        <xdr:cNvPr id="719" name="テキスト ボックス 718"/>
        <xdr:cNvSpPr txBox="1"/>
      </xdr:nvSpPr>
      <xdr:spPr>
        <a:xfrm>
          <a:off x="12514794" y="1676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smtClean="0">
              <a:solidFill>
                <a:schemeClr val="dk1"/>
              </a:solidFill>
              <a:latin typeface="+mn-lt"/>
              <a:ea typeface="+mn-ea"/>
              <a:cs typeface="+mn-cs"/>
            </a:rPr>
            <a:t>　民生費は、住民一人当たり２２８，２８７円となって</a:t>
          </a:r>
          <a:r>
            <a:rPr lang="ja-JP" altLang="ja-JP" sz="1300" baseline="0">
              <a:solidFill>
                <a:schemeClr val="dk1"/>
              </a:solidFill>
              <a:latin typeface="+mn-lt"/>
              <a:ea typeface="+mn-ea"/>
              <a:cs typeface="+mn-cs"/>
            </a:rPr>
            <a:t>おり、類似団体と比較して一人当たりコストが高い状況となっている。</a:t>
          </a:r>
          <a:r>
            <a:rPr lang="ja-JP" altLang="en-US" sz="1300" baseline="0" smtClean="0">
              <a:solidFill>
                <a:schemeClr val="dk1"/>
              </a:solidFill>
              <a:latin typeface="+mn-lt"/>
              <a:ea typeface="+mn-ea"/>
              <a:cs typeface="+mn-cs"/>
            </a:rPr>
            <a:t>これは、介護老人福祉施設整備事業での普通建設事業費の増、老朽化した高齢者施設及び保育施設での維持補修費の増が主な要因である。　商工費は、住民一人当たり４７，３００円となって</a:t>
          </a:r>
          <a:r>
            <a:rPr lang="ja-JP" altLang="ja-JP" sz="1300" baseline="0">
              <a:solidFill>
                <a:schemeClr val="dk1"/>
              </a:solidFill>
              <a:latin typeface="+mn-lt"/>
              <a:ea typeface="+mn-ea"/>
              <a:cs typeface="+mn-cs"/>
            </a:rPr>
            <a:t>おり、類似団体と比較して一人当たりコストが高い状況となっている。</a:t>
          </a:r>
          <a:r>
            <a:rPr lang="ja-JP" altLang="en-US" sz="1300" baseline="0" smtClean="0">
              <a:solidFill>
                <a:schemeClr val="dk1"/>
              </a:solidFill>
              <a:latin typeface="+mn-lt"/>
              <a:ea typeface="+mn-ea"/>
              <a:cs typeface="+mn-cs"/>
            </a:rPr>
            <a:t>これは、福島第一原子力発電所事故による風評被害対策事業を重点的に行っていることでの物件費や補助費等の増、老朽化した観光施設</a:t>
          </a:r>
          <a:r>
            <a:rPr lang="ja-JP" altLang="ja-JP" sz="1300" baseline="0">
              <a:solidFill>
                <a:schemeClr val="dk1"/>
              </a:solidFill>
              <a:latin typeface="+mn-lt"/>
              <a:ea typeface="+mn-ea"/>
              <a:cs typeface="+mn-cs"/>
            </a:rPr>
            <a:t>での維持補修費の増が主な要因である</a:t>
          </a:r>
          <a:r>
            <a:rPr lang="ja-JP" altLang="en-US" sz="1300" baseline="0">
              <a:solidFill>
                <a:schemeClr val="dk1"/>
              </a:solidFill>
              <a:latin typeface="+mn-lt"/>
              <a:ea typeface="+mn-ea"/>
              <a:cs typeface="+mn-cs"/>
            </a:rPr>
            <a:t>。　消防費</a:t>
          </a:r>
          <a:r>
            <a:rPr lang="ja-JP" altLang="ja-JP" sz="1300" baseline="0">
              <a:solidFill>
                <a:schemeClr val="dk1"/>
              </a:solidFill>
              <a:latin typeface="+mn-lt"/>
              <a:ea typeface="+mn-ea"/>
              <a:cs typeface="+mn-cs"/>
            </a:rPr>
            <a:t>は、住民一人当たり</a:t>
          </a:r>
          <a:r>
            <a:rPr lang="ja-JP" altLang="en-US" sz="1300" baseline="0">
              <a:solidFill>
                <a:schemeClr val="dk1"/>
              </a:solidFill>
              <a:latin typeface="+mn-lt"/>
              <a:ea typeface="+mn-ea"/>
              <a:cs typeface="+mn-cs"/>
            </a:rPr>
            <a:t>５４，３３５</a:t>
          </a:r>
          <a:r>
            <a:rPr lang="ja-JP" altLang="ja-JP" sz="1300" baseline="0">
              <a:solidFill>
                <a:schemeClr val="dk1"/>
              </a:solidFill>
              <a:latin typeface="+mn-lt"/>
              <a:ea typeface="+mn-ea"/>
              <a:cs typeface="+mn-cs"/>
            </a:rPr>
            <a:t>円となって</a:t>
          </a:r>
          <a:r>
            <a:rPr lang="ja-JP" altLang="en-US" sz="1300" baseline="0">
              <a:solidFill>
                <a:schemeClr val="dk1"/>
              </a:solidFill>
              <a:latin typeface="+mn-lt"/>
              <a:ea typeface="+mn-ea"/>
              <a:cs typeface="+mn-cs"/>
            </a:rPr>
            <a:t>おり、</a:t>
          </a:r>
          <a:r>
            <a:rPr lang="ja-JP" altLang="ja-JP" sz="1300" baseline="0">
              <a:solidFill>
                <a:schemeClr val="dk1"/>
              </a:solidFill>
              <a:latin typeface="+mn-lt"/>
              <a:ea typeface="+mn-ea"/>
              <a:cs typeface="+mn-cs"/>
            </a:rPr>
            <a:t>類似団体と比較して一人当たりコストが高い状況となっている。これは、</a:t>
          </a:r>
          <a:r>
            <a:rPr lang="ja-JP" altLang="en-US" sz="1300" baseline="0">
              <a:solidFill>
                <a:schemeClr val="dk1"/>
              </a:solidFill>
              <a:latin typeface="+mn-lt"/>
              <a:ea typeface="+mn-ea"/>
              <a:cs typeface="+mn-cs"/>
            </a:rPr>
            <a:t>消防設備の更新での物件費及び維持修繕費での増</a:t>
          </a:r>
          <a:r>
            <a:rPr lang="ja-JP" altLang="ja-JP" sz="1300" baseline="0">
              <a:solidFill>
                <a:schemeClr val="dk1"/>
              </a:solidFill>
              <a:latin typeface="+mn-lt"/>
              <a:ea typeface="+mn-ea"/>
              <a:cs typeface="+mn-cs"/>
            </a:rPr>
            <a:t>が主な要因である</a:t>
          </a:r>
          <a:r>
            <a:rPr lang="ja-JP" altLang="en-US" sz="1300" baseline="0">
              <a:solidFill>
                <a:schemeClr val="dk1"/>
              </a:solidFill>
              <a:latin typeface="+mn-lt"/>
              <a:ea typeface="+mn-ea"/>
              <a:cs typeface="+mn-cs"/>
            </a:rPr>
            <a:t>。</a:t>
          </a:r>
          <a:r>
            <a:rPr lang="ja-JP" altLang="ja-JP" sz="1300" baseline="0">
              <a:solidFill>
                <a:schemeClr val="dk1"/>
              </a:solidFill>
              <a:latin typeface="+mn-lt"/>
              <a:ea typeface="+mn-ea"/>
              <a:cs typeface="+mn-cs"/>
            </a:rPr>
            <a:t>決算額全体でみると、</a:t>
          </a:r>
          <a:r>
            <a:rPr lang="ja-JP" altLang="en-US" sz="1300" baseline="0">
              <a:solidFill>
                <a:schemeClr val="dk1"/>
              </a:solidFill>
              <a:latin typeface="+mn-lt"/>
              <a:ea typeface="+mn-ea"/>
              <a:cs typeface="+mn-cs"/>
            </a:rPr>
            <a:t>維持補修費が</a:t>
          </a:r>
          <a:r>
            <a:rPr lang="ja-JP" altLang="ja-JP" sz="1300" baseline="0">
              <a:solidFill>
                <a:schemeClr val="dk1"/>
              </a:solidFill>
              <a:latin typeface="+mn-lt"/>
              <a:ea typeface="+mn-ea"/>
              <a:cs typeface="+mn-cs"/>
            </a:rPr>
            <a:t>増嵩していることが要因となっている。これは、</a:t>
          </a:r>
          <a:r>
            <a:rPr lang="ja-JP" altLang="en-US" sz="1300" baseline="0">
              <a:solidFill>
                <a:schemeClr val="dk1"/>
              </a:solidFill>
              <a:latin typeface="+mn-lt"/>
              <a:ea typeface="+mn-ea"/>
              <a:cs typeface="+mn-cs"/>
            </a:rPr>
            <a:t>昭和４０年代から整備してきた公共施設やインフラ施設の修繕・更新等に</a:t>
          </a:r>
          <a:r>
            <a:rPr lang="ja-JP" altLang="ja-JP" sz="1300" baseline="0">
              <a:solidFill>
                <a:schemeClr val="dk1"/>
              </a:solidFill>
              <a:latin typeface="+mn-lt"/>
              <a:ea typeface="+mn-ea"/>
              <a:cs typeface="+mn-cs"/>
            </a:rPr>
            <a:t>取り組んで</a:t>
          </a:r>
          <a:r>
            <a:rPr lang="ja-JP" altLang="en-US" sz="1300" baseline="0">
              <a:solidFill>
                <a:schemeClr val="dk1"/>
              </a:solidFill>
              <a:latin typeface="+mn-lt"/>
              <a:ea typeface="+mn-ea"/>
              <a:cs typeface="+mn-cs"/>
            </a:rPr>
            <a:t>いる</a:t>
          </a:r>
          <a:r>
            <a:rPr lang="ja-JP" altLang="ja-JP" sz="1300" baseline="0">
              <a:solidFill>
                <a:schemeClr val="dk1"/>
              </a:solidFill>
              <a:latin typeface="+mn-lt"/>
              <a:ea typeface="+mn-ea"/>
              <a:cs typeface="+mn-cs"/>
            </a:rPr>
            <a:t>ことによるものである。 </a:t>
          </a:r>
          <a:endParaRPr lang="ja-JP" altLang="en-US" sz="1300" baseline="0" smtClean="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aseline="0">
              <a:solidFill>
                <a:schemeClr val="dk1"/>
              </a:solidFill>
              <a:latin typeface="+mn-lt"/>
              <a:ea typeface="+mn-ea"/>
              <a:cs typeface="+mn-cs"/>
            </a:rPr>
            <a:t>　財政調整基金の残高は標準財政規模比</a:t>
          </a:r>
          <a:r>
            <a:rPr lang="ja-JP" altLang="en-US" sz="1300" baseline="0">
              <a:solidFill>
                <a:schemeClr val="dk1"/>
              </a:solidFill>
              <a:latin typeface="+mn-lt"/>
              <a:ea typeface="+mn-ea"/>
              <a:cs typeface="+mn-cs"/>
            </a:rPr>
            <a:t>２８．７７</a:t>
          </a:r>
          <a:r>
            <a:rPr lang="ja-JP" altLang="ja-JP" sz="1300" baseline="0">
              <a:solidFill>
                <a:schemeClr val="dk1"/>
              </a:solidFill>
              <a:latin typeface="+mn-lt"/>
              <a:ea typeface="+mn-ea"/>
              <a:cs typeface="+mn-cs"/>
            </a:rPr>
            <a:t>％（対前年度比</a:t>
          </a:r>
          <a:r>
            <a:rPr lang="ja-JP" altLang="en-US" sz="1300" baseline="0">
              <a:solidFill>
                <a:schemeClr val="dk1"/>
              </a:solidFill>
              <a:latin typeface="+mn-lt"/>
              <a:ea typeface="+mn-ea"/>
              <a:cs typeface="+mn-cs"/>
            </a:rPr>
            <a:t>０．５８</a:t>
          </a:r>
          <a:r>
            <a:rPr lang="ja-JP" altLang="ja-JP" sz="1300" baseline="0">
              <a:solidFill>
                <a:schemeClr val="dk1"/>
              </a:solidFill>
              <a:latin typeface="+mn-lt"/>
              <a:ea typeface="+mn-ea"/>
              <a:cs typeface="+mn-cs"/>
            </a:rPr>
            <a:t>％の</a:t>
          </a:r>
          <a:r>
            <a:rPr lang="ja-JP" altLang="en-US" sz="1300" baseline="0">
              <a:solidFill>
                <a:schemeClr val="dk1"/>
              </a:solidFill>
              <a:latin typeface="+mn-lt"/>
              <a:ea typeface="+mn-ea"/>
              <a:cs typeface="+mn-cs"/>
            </a:rPr>
            <a:t>減</a:t>
          </a:r>
          <a:r>
            <a:rPr lang="ja-JP" altLang="ja-JP" sz="1300" baseline="0">
              <a:solidFill>
                <a:schemeClr val="dk1"/>
              </a:solidFill>
              <a:latin typeface="+mn-lt"/>
              <a:ea typeface="+mn-ea"/>
              <a:cs typeface="+mn-cs"/>
            </a:rPr>
            <a:t>）となった。平成２１年度以降は、財政調整基金からの繰り入れも行っておらず、実質単年度収支もプラスに転じている。今後も、剰余金をできるだけ積み立てることに努め、財政調整基金残高</a:t>
          </a:r>
          <a:r>
            <a:rPr lang="ja-JP" altLang="ja-JP" sz="1300" b="0" i="0" baseline="0">
              <a:solidFill>
                <a:schemeClr val="dk1"/>
              </a:solidFill>
              <a:latin typeface="+mn-lt"/>
              <a:ea typeface="+mn-ea"/>
              <a:cs typeface="+mn-cs"/>
            </a:rPr>
            <a:t>については、１０％以上を確保し、今後も安定的な財政運営の基金として適切な積立・取崩を進めていく。</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latin typeface="+mn-lt"/>
              <a:ea typeface="+mn-ea"/>
              <a:cs typeface="+mn-cs"/>
            </a:rPr>
            <a:t>当柳津町は、全会計で決算による赤字は発生していない現状である。</a:t>
          </a:r>
          <a:endParaRPr lang="en-US" altLang="ja-JP" sz="1300" b="0" i="0" baseline="0">
            <a:solidFill>
              <a:schemeClr val="dk1"/>
            </a:solidFill>
            <a:latin typeface="+mn-lt"/>
            <a:ea typeface="+mn-ea"/>
            <a:cs typeface="+mn-cs"/>
          </a:endParaRPr>
        </a:p>
        <a:p>
          <a:pPr rtl="0" eaLnBrk="1" fontAlgn="auto" latinLnBrk="0" hangingPunct="1"/>
          <a:r>
            <a:rPr lang="ja-JP" altLang="ja-JP" sz="1300" b="0" i="0" baseline="0">
              <a:solidFill>
                <a:schemeClr val="dk1"/>
              </a:solidFill>
              <a:latin typeface="+mn-lt"/>
              <a:ea typeface="+mn-ea"/>
              <a:cs typeface="+mn-cs"/>
            </a:rPr>
            <a:t>今後とも、各会計で適正な財政運営を行っていく。</a:t>
          </a:r>
          <a:endParaRPr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4237172</v>
      </c>
      <c r="BO4" s="409"/>
      <c r="BP4" s="409"/>
      <c r="BQ4" s="409"/>
      <c r="BR4" s="409"/>
      <c r="BS4" s="409"/>
      <c r="BT4" s="409"/>
      <c r="BU4" s="410"/>
      <c r="BV4" s="408">
        <v>4421369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4.0999999999999996</v>
      </c>
      <c r="CU4" s="586"/>
      <c r="CV4" s="586"/>
      <c r="CW4" s="586"/>
      <c r="CX4" s="586"/>
      <c r="CY4" s="586"/>
      <c r="CZ4" s="586"/>
      <c r="DA4" s="587"/>
      <c r="DB4" s="585">
        <v>6.8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4105285</v>
      </c>
      <c r="BO5" s="414"/>
      <c r="BP5" s="414"/>
      <c r="BQ5" s="414"/>
      <c r="BR5" s="414"/>
      <c r="BS5" s="414"/>
      <c r="BT5" s="414"/>
      <c r="BU5" s="415"/>
      <c r="BV5" s="413">
        <v>4077708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77.3</v>
      </c>
      <c r="CU5" s="384"/>
      <c r="CV5" s="384"/>
      <c r="CW5" s="384"/>
      <c r="CX5" s="384"/>
      <c r="CY5" s="384"/>
      <c r="CZ5" s="384"/>
      <c r="DA5" s="385"/>
      <c r="DB5" s="383">
        <v>77.2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131887</v>
      </c>
      <c r="BO6" s="414"/>
      <c r="BP6" s="414"/>
      <c r="BQ6" s="414"/>
      <c r="BR6" s="414"/>
      <c r="BS6" s="414"/>
      <c r="BT6" s="414"/>
      <c r="BU6" s="415"/>
      <c r="BV6" s="413">
        <v>343661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80.5</v>
      </c>
      <c r="CU6" s="560"/>
      <c r="CV6" s="560"/>
      <c r="CW6" s="560"/>
      <c r="CX6" s="560"/>
      <c r="CY6" s="560"/>
      <c r="CZ6" s="560"/>
      <c r="DA6" s="561"/>
      <c r="DB6" s="559">
        <v>81.3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28847</v>
      </c>
      <c r="BO7" s="414"/>
      <c r="BP7" s="414"/>
      <c r="BQ7" s="414"/>
      <c r="BR7" s="414"/>
      <c r="BS7" s="414"/>
      <c r="BT7" s="414"/>
      <c r="BU7" s="415"/>
      <c r="BV7" s="413">
        <v>175933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2511391</v>
      </c>
      <c r="CU7" s="414"/>
      <c r="CV7" s="414"/>
      <c r="CW7" s="414"/>
      <c r="CX7" s="414"/>
      <c r="CY7" s="414"/>
      <c r="CZ7" s="414"/>
      <c r="DA7" s="415"/>
      <c r="DB7" s="413">
        <v>2460369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103040</v>
      </c>
      <c r="BO8" s="414"/>
      <c r="BP8" s="414"/>
      <c r="BQ8" s="414"/>
      <c r="BR8" s="414"/>
      <c r="BS8" s="414"/>
      <c r="BT8" s="414"/>
      <c r="BU8" s="415"/>
      <c r="BV8" s="413">
        <v>167728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0.18</v>
      </c>
      <c r="CU8" s="523"/>
      <c r="CV8" s="523"/>
      <c r="CW8" s="523"/>
      <c r="CX8" s="523"/>
      <c r="CY8" s="523"/>
      <c r="CZ8" s="523"/>
      <c r="DA8" s="524"/>
      <c r="DB8" s="522">
        <v>0.17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3536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-64688</v>
      </c>
      <c r="BO9" s="414"/>
      <c r="BP9" s="414"/>
      <c r="BQ9" s="414"/>
      <c r="BR9" s="414"/>
      <c r="BS9" s="414"/>
      <c r="BT9" s="414"/>
      <c r="BU9" s="415"/>
      <c r="BV9" s="413">
        <v>16870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16.899999999999999</v>
      </c>
      <c r="CU9" s="384"/>
      <c r="CV9" s="384"/>
      <c r="CW9" s="384"/>
      <c r="CX9" s="384"/>
      <c r="CY9" s="384"/>
      <c r="CZ9" s="384"/>
      <c r="DA9" s="385"/>
      <c r="DB9" s="383">
        <v>14.8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4009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391</v>
      </c>
      <c r="BO10" s="414"/>
      <c r="BP10" s="414"/>
      <c r="BQ10" s="414"/>
      <c r="BR10" s="414"/>
      <c r="BS10" s="414"/>
      <c r="BT10" s="414"/>
      <c r="BU10" s="415"/>
      <c r="BV10" s="413">
        <v>376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130122</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3657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3646</v>
      </c>
      <c r="S13" s="515"/>
      <c r="T13" s="515"/>
      <c r="U13" s="515"/>
      <c r="V13" s="516"/>
      <c r="W13" s="502" t="s">
        <v>121</v>
      </c>
      <c r="X13" s="426"/>
      <c r="Y13" s="426"/>
      <c r="Z13" s="426"/>
      <c r="AA13" s="426"/>
      <c r="AB13" s="427"/>
      <c r="AC13" s="389">
        <v>394</v>
      </c>
      <c r="AD13" s="390"/>
      <c r="AE13" s="390"/>
      <c r="AF13" s="390"/>
      <c r="AG13" s="391"/>
      <c r="AH13" s="389">
        <v>525</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65825</v>
      </c>
      <c r="BO13" s="414"/>
      <c r="BP13" s="414"/>
      <c r="BQ13" s="414"/>
      <c r="BR13" s="414"/>
      <c r="BS13" s="414"/>
      <c r="BT13" s="414"/>
      <c r="BU13" s="415"/>
      <c r="BV13" s="413">
        <v>17246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4.3</v>
      </c>
      <c r="CU13" s="384"/>
      <c r="CV13" s="384"/>
      <c r="CW13" s="384"/>
      <c r="CX13" s="384"/>
      <c r="CY13" s="384"/>
      <c r="CZ13" s="384"/>
      <c r="DA13" s="385"/>
      <c r="DB13" s="383">
        <v>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3738</v>
      </c>
      <c r="S14" s="515"/>
      <c r="T14" s="515"/>
      <c r="U14" s="515"/>
      <c r="V14" s="516"/>
      <c r="W14" s="517"/>
      <c r="X14" s="429"/>
      <c r="Y14" s="429"/>
      <c r="Z14" s="429"/>
      <c r="AA14" s="429"/>
      <c r="AB14" s="430"/>
      <c r="AC14" s="507">
        <v>20.7</v>
      </c>
      <c r="AD14" s="508"/>
      <c r="AE14" s="508"/>
      <c r="AF14" s="508"/>
      <c r="AG14" s="509"/>
      <c r="AH14" s="507">
        <v>23.9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3727</v>
      </c>
      <c r="S15" s="515"/>
      <c r="T15" s="515"/>
      <c r="U15" s="515"/>
      <c r="V15" s="516"/>
      <c r="W15" s="502" t="s">
        <v>128</v>
      </c>
      <c r="X15" s="426"/>
      <c r="Y15" s="426"/>
      <c r="Z15" s="426"/>
      <c r="AA15" s="426"/>
      <c r="AB15" s="427"/>
      <c r="AC15" s="389">
        <v>555</v>
      </c>
      <c r="AD15" s="390"/>
      <c r="AE15" s="390"/>
      <c r="AF15" s="390"/>
      <c r="AG15" s="391"/>
      <c r="AH15" s="389">
        <v>659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414026</v>
      </c>
      <c r="BO15" s="409"/>
      <c r="BP15" s="409"/>
      <c r="BQ15" s="409"/>
      <c r="BR15" s="409"/>
      <c r="BS15" s="409"/>
      <c r="BT15" s="409"/>
      <c r="BU15" s="410"/>
      <c r="BV15" s="408">
        <v>399637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29.2</v>
      </c>
      <c r="AD16" s="508"/>
      <c r="AE16" s="508"/>
      <c r="AF16" s="508"/>
      <c r="AG16" s="509"/>
      <c r="AH16" s="507">
        <v>29.9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2287160</v>
      </c>
      <c r="BO16" s="414"/>
      <c r="BP16" s="414"/>
      <c r="BQ16" s="414"/>
      <c r="BR16" s="414"/>
      <c r="BS16" s="414"/>
      <c r="BT16" s="414"/>
      <c r="BU16" s="415"/>
      <c r="BV16" s="413">
        <v>2230962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951</v>
      </c>
      <c r="AD17" s="390"/>
      <c r="AE17" s="390"/>
      <c r="AF17" s="390"/>
      <c r="AG17" s="391"/>
      <c r="AH17" s="389">
        <v>1014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515110</v>
      </c>
      <c r="BO17" s="414"/>
      <c r="BP17" s="414"/>
      <c r="BQ17" s="414"/>
      <c r="BR17" s="414"/>
      <c r="BS17" s="414"/>
      <c r="BT17" s="414"/>
      <c r="BU17" s="415"/>
      <c r="BV17" s="413">
        <v>503000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175.82</v>
      </c>
      <c r="M18" s="478"/>
      <c r="N18" s="478"/>
      <c r="O18" s="478"/>
      <c r="P18" s="478"/>
      <c r="Q18" s="478"/>
      <c r="R18" s="479"/>
      <c r="S18" s="479"/>
      <c r="T18" s="479"/>
      <c r="U18" s="479"/>
      <c r="V18" s="480"/>
      <c r="W18" s="494"/>
      <c r="X18" s="495"/>
      <c r="Y18" s="495"/>
      <c r="Z18" s="495"/>
      <c r="AA18" s="495"/>
      <c r="AB18" s="503"/>
      <c r="AC18" s="377">
        <v>50.1</v>
      </c>
      <c r="AD18" s="378"/>
      <c r="AE18" s="378"/>
      <c r="AF18" s="378"/>
      <c r="AG18" s="481"/>
      <c r="AH18" s="377">
        <v>46.1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1940872</v>
      </c>
      <c r="BO18" s="414"/>
      <c r="BP18" s="414"/>
      <c r="BQ18" s="414"/>
      <c r="BR18" s="414"/>
      <c r="BS18" s="414"/>
      <c r="BT18" s="414"/>
      <c r="BU18" s="415"/>
      <c r="BV18" s="413">
        <v>1908551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3004763</v>
      </c>
      <c r="BO19" s="414"/>
      <c r="BP19" s="414"/>
      <c r="BQ19" s="414"/>
      <c r="BR19" s="414"/>
      <c r="BS19" s="414"/>
      <c r="BT19" s="414"/>
      <c r="BU19" s="415"/>
      <c r="BV19" s="413">
        <v>2848111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1207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3128264</v>
      </c>
      <c r="BO23" s="414"/>
      <c r="BP23" s="414"/>
      <c r="BQ23" s="414"/>
      <c r="BR23" s="414"/>
      <c r="BS23" s="414"/>
      <c r="BT23" s="414"/>
      <c r="BU23" s="415"/>
      <c r="BV23" s="413">
        <v>3142608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7390</v>
      </c>
      <c r="R24" s="390"/>
      <c r="S24" s="390"/>
      <c r="T24" s="390"/>
      <c r="U24" s="390"/>
      <c r="V24" s="391"/>
      <c r="W24" s="455"/>
      <c r="X24" s="446"/>
      <c r="Y24" s="447"/>
      <c r="Z24" s="386" t="s">
        <v>151</v>
      </c>
      <c r="AA24" s="387"/>
      <c r="AB24" s="387"/>
      <c r="AC24" s="387"/>
      <c r="AD24" s="387"/>
      <c r="AE24" s="387"/>
      <c r="AF24" s="387"/>
      <c r="AG24" s="388"/>
      <c r="AH24" s="389">
        <v>69</v>
      </c>
      <c r="AI24" s="390"/>
      <c r="AJ24" s="390"/>
      <c r="AK24" s="390"/>
      <c r="AL24" s="391"/>
      <c r="AM24" s="389">
        <v>201618</v>
      </c>
      <c r="AN24" s="390"/>
      <c r="AO24" s="390"/>
      <c r="AP24" s="390"/>
      <c r="AQ24" s="390"/>
      <c r="AR24" s="391"/>
      <c r="AS24" s="389">
        <v>2922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2631163</v>
      </c>
      <c r="BO24" s="414"/>
      <c r="BP24" s="414"/>
      <c r="BQ24" s="414"/>
      <c r="BR24" s="414"/>
      <c r="BS24" s="414"/>
      <c r="BT24" s="414"/>
      <c r="BU24" s="415"/>
      <c r="BV24" s="413">
        <v>2678450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5980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41636</v>
      </c>
      <c r="BO25" s="409"/>
      <c r="BP25" s="409"/>
      <c r="BQ25" s="409"/>
      <c r="BR25" s="409"/>
      <c r="BS25" s="409"/>
      <c r="BT25" s="409"/>
      <c r="BU25" s="410"/>
      <c r="BV25" s="408">
        <v>49156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5560</v>
      </c>
      <c r="R26" s="390"/>
      <c r="S26" s="390"/>
      <c r="T26" s="390"/>
      <c r="U26" s="390"/>
      <c r="V26" s="391"/>
      <c r="W26" s="455"/>
      <c r="X26" s="446"/>
      <c r="Y26" s="447"/>
      <c r="Z26" s="386" t="s">
        <v>157</v>
      </c>
      <c r="AA26" s="468"/>
      <c r="AB26" s="468"/>
      <c r="AC26" s="468"/>
      <c r="AD26" s="468"/>
      <c r="AE26" s="468"/>
      <c r="AF26" s="468"/>
      <c r="AG26" s="469"/>
      <c r="AH26" s="389">
        <v>5</v>
      </c>
      <c r="AI26" s="390"/>
      <c r="AJ26" s="390"/>
      <c r="AK26" s="390"/>
      <c r="AL26" s="391"/>
      <c r="AM26" s="389">
        <v>15665</v>
      </c>
      <c r="AN26" s="390"/>
      <c r="AO26" s="390"/>
      <c r="AP26" s="390"/>
      <c r="AQ26" s="390"/>
      <c r="AR26" s="391"/>
      <c r="AS26" s="389">
        <v>3133</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2660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163301</v>
      </c>
      <c r="BO27" s="417"/>
      <c r="BP27" s="417"/>
      <c r="BQ27" s="417"/>
      <c r="BR27" s="417"/>
      <c r="BS27" s="417"/>
      <c r="BT27" s="417"/>
      <c r="BU27" s="418"/>
      <c r="BV27" s="416">
        <v>156582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2150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722546</v>
      </c>
      <c r="BO28" s="409"/>
      <c r="BP28" s="409"/>
      <c r="BQ28" s="409"/>
      <c r="BR28" s="409"/>
      <c r="BS28" s="409"/>
      <c r="BT28" s="409"/>
      <c r="BU28" s="410"/>
      <c r="BV28" s="408">
        <v>722155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1930</v>
      </c>
      <c r="R29" s="390"/>
      <c r="S29" s="390"/>
      <c r="T29" s="390"/>
      <c r="U29" s="390"/>
      <c r="V29" s="391"/>
      <c r="W29" s="456"/>
      <c r="X29" s="457"/>
      <c r="Y29" s="458"/>
      <c r="Z29" s="386" t="s">
        <v>167</v>
      </c>
      <c r="AA29" s="387"/>
      <c r="AB29" s="387"/>
      <c r="AC29" s="387"/>
      <c r="AD29" s="387"/>
      <c r="AE29" s="387"/>
      <c r="AF29" s="387"/>
      <c r="AG29" s="388"/>
      <c r="AH29" s="389">
        <v>69</v>
      </c>
      <c r="AI29" s="390"/>
      <c r="AJ29" s="390"/>
      <c r="AK29" s="390"/>
      <c r="AL29" s="391"/>
      <c r="AM29" s="389">
        <v>201618</v>
      </c>
      <c r="AN29" s="390"/>
      <c r="AO29" s="390"/>
      <c r="AP29" s="390"/>
      <c r="AQ29" s="390"/>
      <c r="AR29" s="391"/>
      <c r="AS29" s="389">
        <v>2922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486160</v>
      </c>
      <c r="BO29" s="414"/>
      <c r="BP29" s="414"/>
      <c r="BQ29" s="414"/>
      <c r="BR29" s="414"/>
      <c r="BS29" s="414"/>
      <c r="BT29" s="414"/>
      <c r="BU29" s="415"/>
      <c r="BV29" s="413">
        <v>485937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1449217</v>
      </c>
      <c r="BO30" s="417"/>
      <c r="BP30" s="417"/>
      <c r="BQ30" s="417"/>
      <c r="BR30" s="417"/>
      <c r="BS30" s="417"/>
      <c r="BT30" s="417"/>
      <c r="BU30" s="418"/>
      <c r="BV30" s="416">
        <v>1200709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会津若松地方広域市町村圏整備組合一般会計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やないづ振興公社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会津若松地方広域市町村圏整備組合企業会計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会津やないづ温泉開発㈱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下水道事業特別会計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福島県後期高齢者医療広域連合一般会計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簡易排水事業特別会計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福島県後期高齢者医療広域連合後期高齢者医療特別会計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10</v>
      </c>
      <c r="BF38" s="373"/>
      <c r="BG38" s="372" t="str">
        <f>IF('各会計、関係団体の財政状況及び健全化判断比率'!B36="","",'各会計、関係団体の財政状況及び健全化判断比率'!B36)</f>
        <v>林業集落排水事業特別会計</v>
      </c>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福島県市町村総合事務組合一般会計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11</v>
      </c>
      <c r="BF39" s="373"/>
      <c r="BG39" s="372" t="str">
        <f>IF('各会計、関係団体の財政状況及び健全化判断比率'!B37="","",'各会計、関係団体の財政状況及び健全化判断比率'!B37)</f>
        <v>町営スキー場事業特別会計</v>
      </c>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福島県市町村総合事務組合消防補償等特別会計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12</v>
      </c>
      <c r="BF40" s="373"/>
      <c r="BG40" s="372" t="str">
        <f>IF('各会計、関係団体の財政状況及び健全化判断比率'!B38="","",'各会計、関係団体の財政状況及び健全化判断比率'!B38)</f>
        <v>土地取得事業特別会計</v>
      </c>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福島県市町村総合事務組合消防賞じゅつ金特別会計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福島県市町村総合事務組合非常勤職員公務災害補償特別会計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福島県市町村総合事務組合自治会館管理特別会計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A34"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529</v>
      </c>
      <c r="D34" s="1181"/>
      <c r="E34" s="1182"/>
      <c r="F34" s="32">
        <v>8.73</v>
      </c>
      <c r="G34" s="33">
        <v>7.3</v>
      </c>
      <c r="H34" s="33">
        <v>5.94</v>
      </c>
      <c r="I34" s="33">
        <v>6.81</v>
      </c>
      <c r="J34" s="34">
        <v>4.0999999999999996</v>
      </c>
      <c r="K34" s="22"/>
      <c r="L34" s="22"/>
      <c r="M34" s="22"/>
      <c r="N34" s="22"/>
      <c r="O34" s="22"/>
      <c r="P34" s="22"/>
    </row>
    <row r="35" spans="1:16" ht="39" customHeight="1">
      <c r="A35" s="22"/>
      <c r="B35" s="35"/>
      <c r="C35" s="1175" t="s">
        <v>530</v>
      </c>
      <c r="D35" s="1176"/>
      <c r="E35" s="1177"/>
      <c r="F35" s="36">
        <v>0.81</v>
      </c>
      <c r="G35" s="37">
        <v>0.02</v>
      </c>
      <c r="H35" s="37">
        <v>0.52</v>
      </c>
      <c r="I35" s="37">
        <v>1.03</v>
      </c>
      <c r="J35" s="38">
        <v>1.39</v>
      </c>
      <c r="K35" s="22"/>
      <c r="L35" s="22"/>
      <c r="M35" s="22"/>
      <c r="N35" s="22"/>
      <c r="O35" s="22"/>
      <c r="P35" s="22"/>
    </row>
    <row r="36" spans="1:16" ht="39" customHeight="1">
      <c r="A36" s="22"/>
      <c r="B36" s="35"/>
      <c r="C36" s="1175" t="s">
        <v>531</v>
      </c>
      <c r="D36" s="1176"/>
      <c r="E36" s="1177"/>
      <c r="F36" s="36">
        <v>1.21</v>
      </c>
      <c r="G36" s="37">
        <v>1.57</v>
      </c>
      <c r="H36" s="37">
        <v>0.55000000000000004</v>
      </c>
      <c r="I36" s="37">
        <v>1.61</v>
      </c>
      <c r="J36" s="38">
        <v>0.69</v>
      </c>
      <c r="K36" s="22"/>
      <c r="L36" s="22"/>
      <c r="M36" s="22"/>
      <c r="N36" s="22"/>
      <c r="O36" s="22"/>
      <c r="P36" s="22"/>
    </row>
    <row r="37" spans="1:16" ht="39" customHeight="1">
      <c r="A37" s="22"/>
      <c r="B37" s="35"/>
      <c r="C37" s="1175" t="s">
        <v>532</v>
      </c>
      <c r="D37" s="1176"/>
      <c r="E37" s="1177"/>
      <c r="F37" s="36">
        <v>0.21</v>
      </c>
      <c r="G37" s="37">
        <v>0.18</v>
      </c>
      <c r="H37" s="37">
        <v>0.27</v>
      </c>
      <c r="I37" s="37">
        <v>0.37</v>
      </c>
      <c r="J37" s="38">
        <v>0.54</v>
      </c>
      <c r="K37" s="22"/>
      <c r="L37" s="22"/>
      <c r="M37" s="22"/>
      <c r="N37" s="22"/>
      <c r="O37" s="22"/>
      <c r="P37" s="22"/>
    </row>
    <row r="38" spans="1:16" ht="39" customHeight="1">
      <c r="A38" s="22"/>
      <c r="B38" s="35"/>
      <c r="C38" s="1175" t="s">
        <v>533</v>
      </c>
      <c r="D38" s="1176"/>
      <c r="E38" s="1177"/>
      <c r="F38" s="36">
        <v>1.1100000000000001</v>
      </c>
      <c r="G38" s="37">
        <v>1</v>
      </c>
      <c r="H38" s="37">
        <v>1.08</v>
      </c>
      <c r="I38" s="37">
        <v>0.52</v>
      </c>
      <c r="J38" s="38">
        <v>0.51</v>
      </c>
      <c r="K38" s="22"/>
      <c r="L38" s="22"/>
      <c r="M38" s="22"/>
      <c r="N38" s="22"/>
      <c r="O38" s="22"/>
      <c r="P38" s="22"/>
    </row>
    <row r="39" spans="1:16" ht="39" customHeight="1">
      <c r="A39" s="22"/>
      <c r="B39" s="35"/>
      <c r="C39" s="1175" t="s">
        <v>534</v>
      </c>
      <c r="D39" s="1176"/>
      <c r="E39" s="1177"/>
      <c r="F39" s="36">
        <v>0.3</v>
      </c>
      <c r="G39" s="37">
        <v>0.11</v>
      </c>
      <c r="H39" s="37">
        <v>0.1</v>
      </c>
      <c r="I39" s="37">
        <v>0.36</v>
      </c>
      <c r="J39" s="38">
        <v>0.31</v>
      </c>
      <c r="K39" s="22"/>
      <c r="L39" s="22"/>
      <c r="M39" s="22"/>
      <c r="N39" s="22"/>
      <c r="O39" s="22"/>
      <c r="P39" s="22"/>
    </row>
    <row r="40" spans="1:16" ht="39" customHeight="1">
      <c r="A40" s="22"/>
      <c r="B40" s="35"/>
      <c r="C40" s="1175" t="s">
        <v>535</v>
      </c>
      <c r="D40" s="1176"/>
      <c r="E40" s="1177"/>
      <c r="F40" s="36">
        <v>0.01</v>
      </c>
      <c r="G40" s="37">
        <v>0.44</v>
      </c>
      <c r="H40" s="37">
        <v>0.02</v>
      </c>
      <c r="I40" s="37">
        <v>0.05</v>
      </c>
      <c r="J40" s="38">
        <v>0.05</v>
      </c>
      <c r="K40" s="22"/>
      <c r="L40" s="22"/>
      <c r="M40" s="22"/>
      <c r="N40" s="22"/>
      <c r="O40" s="22"/>
      <c r="P40" s="22"/>
    </row>
    <row r="41" spans="1:16" ht="39" customHeight="1">
      <c r="A41" s="22"/>
      <c r="B41" s="35"/>
      <c r="C41" s="1175" t="s">
        <v>536</v>
      </c>
      <c r="D41" s="1176"/>
      <c r="E41" s="1177"/>
      <c r="F41" s="36">
        <v>0.09</v>
      </c>
      <c r="G41" s="37">
        <v>0.04</v>
      </c>
      <c r="H41" s="37">
        <v>0.04</v>
      </c>
      <c r="I41" s="37">
        <v>0.03</v>
      </c>
      <c r="J41" s="38">
        <v>0.05</v>
      </c>
      <c r="K41" s="22"/>
      <c r="L41" s="22"/>
      <c r="M41" s="22"/>
      <c r="N41" s="22"/>
      <c r="O41" s="22"/>
      <c r="P41" s="22"/>
    </row>
    <row r="42" spans="1:16" ht="39" customHeight="1">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538</v>
      </c>
      <c r="D43" s="1179"/>
      <c r="E43" s="1180"/>
      <c r="F43" s="41">
        <v>0.2</v>
      </c>
      <c r="G43" s="42">
        <v>0.06</v>
      </c>
      <c r="H43" s="42">
        <v>0.06</v>
      </c>
      <c r="I43" s="42">
        <v>7.0000000000000007E-2</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539</v>
      </c>
      <c r="L45" s="60">
        <v>468</v>
      </c>
      <c r="M45" s="60">
        <v>448</v>
      </c>
      <c r="N45" s="60">
        <v>431</v>
      </c>
      <c r="O45" s="61">
        <v>390</v>
      </c>
      <c r="P45" s="48"/>
      <c r="Q45" s="48"/>
      <c r="R45" s="48"/>
      <c r="S45" s="48"/>
      <c r="T45" s="48"/>
      <c r="U45" s="48"/>
    </row>
    <row r="46" spans="1:21" ht="30.75" customHeight="1">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15</v>
      </c>
      <c r="F48" s="1185"/>
      <c r="G48" s="1185"/>
      <c r="H48" s="1185"/>
      <c r="I48" s="1185"/>
      <c r="J48" s="1186"/>
      <c r="K48" s="63">
        <v>175</v>
      </c>
      <c r="L48" s="64">
        <v>158</v>
      </c>
      <c r="M48" s="64">
        <v>151</v>
      </c>
      <c r="N48" s="64">
        <v>146</v>
      </c>
      <c r="O48" s="65">
        <v>137</v>
      </c>
      <c r="P48" s="48"/>
      <c r="Q48" s="48"/>
      <c r="R48" s="48"/>
      <c r="S48" s="48"/>
      <c r="T48" s="48"/>
      <c r="U48" s="48"/>
    </row>
    <row r="49" spans="1:21" ht="30.75" customHeight="1">
      <c r="A49" s="48"/>
      <c r="B49" s="1193"/>
      <c r="C49" s="1194"/>
      <c r="D49" s="62"/>
      <c r="E49" s="1185" t="s">
        <v>16</v>
      </c>
      <c r="F49" s="1185"/>
      <c r="G49" s="1185"/>
      <c r="H49" s="1185"/>
      <c r="I49" s="1185"/>
      <c r="J49" s="1186"/>
      <c r="K49" s="63">
        <v>8</v>
      </c>
      <c r="L49" s="64">
        <v>6</v>
      </c>
      <c r="M49" s="64">
        <v>5</v>
      </c>
      <c r="N49" s="64">
        <v>3</v>
      </c>
      <c r="O49" s="65">
        <v>3</v>
      </c>
      <c r="P49" s="48"/>
      <c r="Q49" s="48"/>
      <c r="R49" s="48"/>
      <c r="S49" s="48"/>
      <c r="T49" s="48"/>
      <c r="U49" s="48"/>
    </row>
    <row r="50" spans="1:21" ht="30.75" customHeight="1">
      <c r="A50" s="48"/>
      <c r="B50" s="1193"/>
      <c r="C50" s="1194"/>
      <c r="D50" s="62"/>
      <c r="E50" s="1185" t="s">
        <v>17</v>
      </c>
      <c r="F50" s="1185"/>
      <c r="G50" s="1185"/>
      <c r="H50" s="1185"/>
      <c r="I50" s="1185"/>
      <c r="J50" s="1186"/>
      <c r="K50" s="63">
        <v>11</v>
      </c>
      <c r="L50" s="64">
        <v>10</v>
      </c>
      <c r="M50" s="64">
        <v>9</v>
      </c>
      <c r="N50" s="64">
        <v>8</v>
      </c>
      <c r="O50" s="65">
        <v>7</v>
      </c>
      <c r="P50" s="48"/>
      <c r="Q50" s="48"/>
      <c r="R50" s="48"/>
      <c r="S50" s="48"/>
      <c r="T50" s="48"/>
      <c r="U50" s="48"/>
    </row>
    <row r="51" spans="1:21" ht="30.75" customHeight="1">
      <c r="A51" s="48"/>
      <c r="B51" s="1195"/>
      <c r="C51" s="1196"/>
      <c r="D51" s="66"/>
      <c r="E51" s="1185" t="s">
        <v>18</v>
      </c>
      <c r="F51" s="1185"/>
      <c r="G51" s="1185"/>
      <c r="H51" s="1185"/>
      <c r="I51" s="1185"/>
      <c r="J51" s="1186"/>
      <c r="K51" s="63" t="s">
        <v>484</v>
      </c>
      <c r="L51" s="64">
        <v>0</v>
      </c>
      <c r="M51" s="64">
        <v>1</v>
      </c>
      <c r="N51" s="64" t="s">
        <v>484</v>
      </c>
      <c r="O51" s="65" t="s">
        <v>484</v>
      </c>
      <c r="P51" s="48"/>
      <c r="Q51" s="48"/>
      <c r="R51" s="48"/>
      <c r="S51" s="48"/>
      <c r="T51" s="48"/>
      <c r="U51" s="48"/>
    </row>
    <row r="52" spans="1:21" ht="30.75" customHeight="1">
      <c r="A52" s="48"/>
      <c r="B52" s="1183" t="s">
        <v>19</v>
      </c>
      <c r="C52" s="1184"/>
      <c r="D52" s="66"/>
      <c r="E52" s="1185" t="s">
        <v>20</v>
      </c>
      <c r="F52" s="1185"/>
      <c r="G52" s="1185"/>
      <c r="H52" s="1185"/>
      <c r="I52" s="1185"/>
      <c r="J52" s="1186"/>
      <c r="K52" s="63">
        <v>540</v>
      </c>
      <c r="L52" s="64">
        <v>526</v>
      </c>
      <c r="M52" s="64">
        <v>504</v>
      </c>
      <c r="N52" s="64">
        <v>507</v>
      </c>
      <c r="O52" s="65">
        <v>463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193</v>
      </c>
      <c r="L53" s="69">
        <v>116</v>
      </c>
      <c r="M53" s="69">
        <v>110</v>
      </c>
      <c r="N53" s="69">
        <v>81</v>
      </c>
      <c r="O53" s="70">
        <v>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16"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1" t="s">
        <v>24</v>
      </c>
      <c r="C41" s="1212"/>
      <c r="D41" s="81"/>
      <c r="E41" s="1213" t="s">
        <v>25</v>
      </c>
      <c r="F41" s="1213"/>
      <c r="G41" s="1213"/>
      <c r="H41" s="1214"/>
      <c r="I41" s="82">
        <v>3270</v>
      </c>
      <c r="J41" s="83">
        <v>3161</v>
      </c>
      <c r="K41" s="83">
        <v>2837</v>
      </c>
      <c r="L41" s="83">
        <v>3143</v>
      </c>
      <c r="M41" s="84">
        <v>3128</v>
      </c>
    </row>
    <row r="42" spans="2:13" ht="27.75" customHeight="1">
      <c r="B42" s="1201"/>
      <c r="C42" s="1202"/>
      <c r="D42" s="85"/>
      <c r="E42" s="1205" t="s">
        <v>26</v>
      </c>
      <c r="F42" s="1205"/>
      <c r="G42" s="1205"/>
      <c r="H42" s="1206"/>
      <c r="I42" s="86">
        <v>70</v>
      </c>
      <c r="J42" s="87">
        <v>61</v>
      </c>
      <c r="K42" s="87">
        <v>52</v>
      </c>
      <c r="L42" s="87">
        <v>44</v>
      </c>
      <c r="M42" s="88">
        <v>37</v>
      </c>
    </row>
    <row r="43" spans="2:13" ht="27.75" customHeight="1">
      <c r="B43" s="1201"/>
      <c r="C43" s="1202"/>
      <c r="D43" s="85"/>
      <c r="E43" s="1205" t="s">
        <v>27</v>
      </c>
      <c r="F43" s="1205"/>
      <c r="G43" s="1205"/>
      <c r="H43" s="1206"/>
      <c r="I43" s="86">
        <v>1686</v>
      </c>
      <c r="J43" s="87">
        <v>1600</v>
      </c>
      <c r="K43" s="87">
        <v>1514</v>
      </c>
      <c r="L43" s="87">
        <v>1409</v>
      </c>
      <c r="M43" s="88">
        <v>1358</v>
      </c>
    </row>
    <row r="44" spans="2:13" ht="27.75" customHeight="1">
      <c r="B44" s="1201"/>
      <c r="C44" s="1202"/>
      <c r="D44" s="85"/>
      <c r="E44" s="1205" t="s">
        <v>28</v>
      </c>
      <c r="F44" s="1205"/>
      <c r="G44" s="1205"/>
      <c r="H44" s="1206"/>
      <c r="I44" s="86">
        <v>8</v>
      </c>
      <c r="J44" s="87">
        <v>7</v>
      </c>
      <c r="K44" s="87">
        <v>7</v>
      </c>
      <c r="L44" s="87">
        <v>6</v>
      </c>
      <c r="M44" s="88">
        <v>6</v>
      </c>
    </row>
    <row r="45" spans="2:13" ht="27.75" customHeight="1">
      <c r="B45" s="1201"/>
      <c r="C45" s="1202"/>
      <c r="D45" s="85"/>
      <c r="E45" s="1205" t="s">
        <v>29</v>
      </c>
      <c r="F45" s="1205"/>
      <c r="G45" s="1205"/>
      <c r="H45" s="1206"/>
      <c r="I45" s="86">
        <v>810</v>
      </c>
      <c r="J45" s="87">
        <v>810</v>
      </c>
      <c r="K45" s="87">
        <v>774</v>
      </c>
      <c r="L45" s="87">
        <v>683</v>
      </c>
      <c r="M45" s="88">
        <v>611</v>
      </c>
    </row>
    <row r="46" spans="2:13" ht="27.75" customHeight="1">
      <c r="B46" s="1201"/>
      <c r="C46" s="1202"/>
      <c r="D46" s="85"/>
      <c r="E46" s="1205" t="s">
        <v>30</v>
      </c>
      <c r="F46" s="1205"/>
      <c r="G46" s="1205"/>
      <c r="H46" s="1206"/>
      <c r="I46" s="86" t="s">
        <v>484</v>
      </c>
      <c r="J46" s="87" t="s">
        <v>484</v>
      </c>
      <c r="K46" s="87" t="s">
        <v>484</v>
      </c>
      <c r="L46" s="87" t="s">
        <v>484</v>
      </c>
      <c r="M46" s="88" t="s">
        <v>484</v>
      </c>
    </row>
    <row r="47" spans="2:13" ht="27.75" customHeight="1">
      <c r="B47" s="1201"/>
      <c r="C47" s="1202"/>
      <c r="D47" s="85"/>
      <c r="E47" s="1205" t="s">
        <v>31</v>
      </c>
      <c r="F47" s="1205"/>
      <c r="G47" s="1205"/>
      <c r="H47" s="1206"/>
      <c r="I47" s="86" t="s">
        <v>484</v>
      </c>
      <c r="J47" s="87" t="s">
        <v>484</v>
      </c>
      <c r="K47" s="87" t="s">
        <v>484</v>
      </c>
      <c r="L47" s="87" t="s">
        <v>484</v>
      </c>
      <c r="M47" s="88" t="s">
        <v>484</v>
      </c>
    </row>
    <row r="48" spans="2:13" ht="27.75" customHeight="1">
      <c r="B48" s="1203"/>
      <c r="C48" s="1204"/>
      <c r="D48" s="85"/>
      <c r="E48" s="1205" t="s">
        <v>32</v>
      </c>
      <c r="F48" s="1205"/>
      <c r="G48" s="1205"/>
      <c r="H48" s="1206"/>
      <c r="I48" s="86" t="s">
        <v>484</v>
      </c>
      <c r="J48" s="87" t="s">
        <v>484</v>
      </c>
      <c r="K48" s="87" t="s">
        <v>484</v>
      </c>
      <c r="L48" s="87" t="s">
        <v>484</v>
      </c>
      <c r="M48" s="88" t="s">
        <v>484</v>
      </c>
    </row>
    <row r="49" spans="2:13" ht="27.75" customHeight="1">
      <c r="B49" s="1199" t="s">
        <v>33</v>
      </c>
      <c r="C49" s="1200"/>
      <c r="D49" s="89"/>
      <c r="E49" s="1205" t="s">
        <v>34</v>
      </c>
      <c r="F49" s="1205"/>
      <c r="G49" s="1205"/>
      <c r="H49" s="1206"/>
      <c r="I49" s="86">
        <v>2210</v>
      </c>
      <c r="J49" s="87">
        <v>2600</v>
      </c>
      <c r="K49" s="87">
        <v>2750</v>
      </c>
      <c r="L49" s="87">
        <v>2670</v>
      </c>
      <c r="M49" s="88">
        <v>2901</v>
      </c>
    </row>
    <row r="50" spans="2:13" ht="27.75" customHeight="1">
      <c r="B50" s="1201"/>
      <c r="C50" s="1202"/>
      <c r="D50" s="85"/>
      <c r="E50" s="1205" t="s">
        <v>35</v>
      </c>
      <c r="F50" s="1205"/>
      <c r="G50" s="1205"/>
      <c r="H50" s="1206"/>
      <c r="I50" s="86">
        <v>1</v>
      </c>
      <c r="J50" s="87">
        <v>182</v>
      </c>
      <c r="K50" s="87">
        <v>182</v>
      </c>
      <c r="L50" s="87">
        <v>194</v>
      </c>
      <c r="M50" s="88">
        <v>184</v>
      </c>
    </row>
    <row r="51" spans="2:13" ht="27.75" customHeight="1">
      <c r="B51" s="1203"/>
      <c r="C51" s="1204"/>
      <c r="D51" s="85"/>
      <c r="E51" s="1205" t="s">
        <v>36</v>
      </c>
      <c r="F51" s="1205"/>
      <c r="G51" s="1205"/>
      <c r="H51" s="1206"/>
      <c r="I51" s="86">
        <v>4251</v>
      </c>
      <c r="J51" s="87">
        <v>4157</v>
      </c>
      <c r="K51" s="87">
        <v>4030</v>
      </c>
      <c r="L51" s="87">
        <v>3993</v>
      </c>
      <c r="M51" s="88">
        <v>4011</v>
      </c>
    </row>
    <row r="52" spans="2:13" ht="27.75" customHeight="1" thickBot="1">
      <c r="B52" s="1207" t="s">
        <v>37</v>
      </c>
      <c r="C52" s="1208"/>
      <c r="D52" s="90"/>
      <c r="E52" s="1209" t="s">
        <v>38</v>
      </c>
      <c r="F52" s="1209"/>
      <c r="G52" s="1209"/>
      <c r="H52" s="1210"/>
      <c r="I52" s="91">
        <v>-619</v>
      </c>
      <c r="J52" s="92">
        <v>-1300</v>
      </c>
      <c r="K52" s="92">
        <v>-1778</v>
      </c>
      <c r="L52" s="92">
        <v>-1572</v>
      </c>
      <c r="M52" s="93">
        <v>-1956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C1" zoomScale="85" zoomScaleNormal="85" zoomScaleSheetLayoutView="55" workbookViewId="0">
      <selection activeCell="G70" sqref="G70"/>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560</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560</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559</v>
      </c>
      <c r="C41" s="246"/>
      <c r="D41" s="246"/>
      <c r="E41" s="246"/>
      <c r="F41" s="246"/>
      <c r="G41" s="246"/>
      <c r="H41" s="246"/>
      <c r="I41" s="246"/>
      <c r="J41" s="246"/>
      <c r="K41" s="246"/>
      <c r="L41" s="246"/>
      <c r="M41" s="246"/>
      <c r="N41" s="246"/>
      <c r="O41" s="246"/>
      <c r="P41" s="247"/>
    </row>
    <row r="42" spans="2:17" ht="13.5">
      <c r="B42" s="248"/>
      <c r="C42" s="244"/>
      <c r="D42" s="244"/>
      <c r="E42" s="244"/>
      <c r="F42" s="244"/>
      <c r="G42" s="353" t="s">
        <v>555</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558</v>
      </c>
    </row>
    <row r="50" spans="1:17" ht="13.5">
      <c r="B50" s="248"/>
      <c r="C50" s="244"/>
      <c r="D50" s="244"/>
      <c r="E50" s="244"/>
      <c r="F50" s="244"/>
      <c r="G50" s="1224"/>
      <c r="H50" s="1225"/>
      <c r="I50" s="1225"/>
      <c r="J50" s="1226"/>
      <c r="K50" s="345" t="s">
        <v>524</v>
      </c>
      <c r="L50" s="345" t="s">
        <v>525</v>
      </c>
      <c r="M50" s="345" t="s">
        <v>526</v>
      </c>
      <c r="N50" s="345" t="s">
        <v>527</v>
      </c>
      <c r="O50" s="345" t="s">
        <v>528</v>
      </c>
    </row>
    <row r="51" spans="1:17" ht="13.5">
      <c r="B51" s="248"/>
      <c r="C51" s="244"/>
      <c r="D51" s="244"/>
      <c r="E51" s="244"/>
      <c r="F51" s="244"/>
      <c r="G51" s="1227" t="s">
        <v>553</v>
      </c>
      <c r="H51" s="1228"/>
      <c r="I51" s="1233" t="s">
        <v>551</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557</v>
      </c>
      <c r="J53" s="1237"/>
      <c r="K53" s="1244"/>
      <c r="L53" s="1244"/>
      <c r="M53" s="1244"/>
      <c r="N53" s="1244"/>
      <c r="O53" s="1244"/>
    </row>
    <row r="54" spans="1:17" ht="13.5">
      <c r="A54" s="355"/>
      <c r="B54" s="248"/>
      <c r="C54" s="244"/>
      <c r="D54" s="244"/>
      <c r="E54" s="244"/>
      <c r="F54" s="244"/>
      <c r="G54" s="1231"/>
      <c r="H54" s="1232"/>
      <c r="I54" s="1237"/>
      <c r="J54" s="1237"/>
      <c r="K54" s="1245"/>
      <c r="L54" s="1245"/>
      <c r="M54" s="1245"/>
      <c r="N54" s="1245"/>
      <c r="O54" s="1245"/>
    </row>
    <row r="55" spans="1:17" ht="13.5">
      <c r="A55" s="355"/>
      <c r="B55" s="248"/>
      <c r="C55" s="244"/>
      <c r="D55" s="244"/>
      <c r="E55" s="244"/>
      <c r="F55" s="244"/>
      <c r="G55" s="1238" t="s">
        <v>552</v>
      </c>
      <c r="H55" s="1239"/>
      <c r="I55" s="1237" t="s">
        <v>551</v>
      </c>
      <c r="J55" s="1237"/>
      <c r="K55" s="1235"/>
      <c r="L55" s="1235"/>
      <c r="M55" s="1235"/>
      <c r="N55" s="1235"/>
      <c r="O55" s="1235"/>
    </row>
    <row r="56" spans="1:17" ht="13.5">
      <c r="A56" s="355"/>
      <c r="B56" s="248"/>
      <c r="C56" s="244"/>
      <c r="D56" s="244"/>
      <c r="E56" s="244"/>
      <c r="F56" s="244"/>
      <c r="G56" s="1240"/>
      <c r="H56" s="1241"/>
      <c r="I56" s="1237"/>
      <c r="J56" s="1237"/>
      <c r="K56" s="1236"/>
      <c r="L56" s="1236"/>
      <c r="M56" s="1236"/>
      <c r="N56" s="1236"/>
      <c r="O56" s="1236"/>
    </row>
    <row r="57" spans="1:17" s="355" customFormat="1" ht="13.5">
      <c r="B57" s="356"/>
      <c r="C57" s="352"/>
      <c r="D57" s="352"/>
      <c r="E57" s="352"/>
      <c r="F57" s="352"/>
      <c r="G57" s="1240"/>
      <c r="H57" s="1241"/>
      <c r="I57" s="1246" t="s">
        <v>557</v>
      </c>
      <c r="J57" s="1246"/>
      <c r="K57" s="1244"/>
      <c r="L57" s="1244"/>
      <c r="M57" s="1244"/>
      <c r="N57" s="1244"/>
      <c r="O57" s="1244"/>
      <c r="P57" s="361"/>
      <c r="Q57" s="356"/>
    </row>
    <row r="58" spans="1:17" s="355" customFormat="1" ht="13.5">
      <c r="A58" s="243"/>
      <c r="B58" s="356"/>
      <c r="C58" s="352"/>
      <c r="D58" s="352"/>
      <c r="E58" s="352"/>
      <c r="F58" s="352"/>
      <c r="G58" s="1242"/>
      <c r="H58" s="1243"/>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556</v>
      </c>
      <c r="C63" s="244"/>
      <c r="D63" s="244"/>
      <c r="E63" s="244"/>
      <c r="F63" s="244"/>
      <c r="G63" s="244"/>
      <c r="H63" s="244"/>
      <c r="I63" s="244"/>
      <c r="J63" s="244"/>
      <c r="K63" s="244"/>
      <c r="L63" s="244"/>
      <c r="M63" s="244"/>
      <c r="N63" s="244"/>
      <c r="O63" s="244"/>
    </row>
    <row r="64" spans="1:17" ht="13.5">
      <c r="B64" s="248"/>
      <c r="C64" s="244"/>
      <c r="D64" s="244"/>
      <c r="E64" s="244"/>
      <c r="F64" s="244"/>
      <c r="G64" s="353" t="s">
        <v>555</v>
      </c>
      <c r="I64" s="352"/>
      <c r="J64" s="352"/>
      <c r="K64" s="352"/>
      <c r="L64" s="244"/>
      <c r="M64" s="244"/>
      <c r="N64" s="244"/>
      <c r="O64" s="244"/>
    </row>
    <row r="65" spans="2:30" ht="13.5">
      <c r="B65" s="248"/>
      <c r="C65" s="244"/>
      <c r="D65" s="244"/>
      <c r="E65" s="244"/>
      <c r="F65" s="244"/>
      <c r="G65" s="1247" t="s">
        <v>561</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554</v>
      </c>
      <c r="I71" s="349"/>
      <c r="J71" s="348"/>
      <c r="K71" s="348"/>
      <c r="L71" s="347"/>
      <c r="M71" s="348"/>
      <c r="N71" s="347"/>
      <c r="O71" s="346"/>
    </row>
    <row r="72" spans="2:30" ht="13.5">
      <c r="B72" s="248"/>
      <c r="C72" s="244"/>
      <c r="D72" s="244"/>
      <c r="E72" s="244"/>
      <c r="F72" s="244"/>
      <c r="G72" s="1224"/>
      <c r="H72" s="1225"/>
      <c r="I72" s="1225"/>
      <c r="J72" s="1226"/>
      <c r="K72" s="345" t="s">
        <v>524</v>
      </c>
      <c r="L72" s="345" t="s">
        <v>525</v>
      </c>
      <c r="M72" s="345" t="s">
        <v>526</v>
      </c>
      <c r="N72" s="345" t="s">
        <v>527</v>
      </c>
      <c r="O72" s="345" t="s">
        <v>528</v>
      </c>
    </row>
    <row r="73" spans="2:30" ht="13.5">
      <c r="B73" s="248"/>
      <c r="C73" s="244"/>
      <c r="D73" s="244"/>
      <c r="E73" s="244"/>
      <c r="F73" s="244"/>
      <c r="G73" s="1227" t="s">
        <v>553</v>
      </c>
      <c r="H73" s="1228"/>
      <c r="I73" s="1233" t="s">
        <v>551</v>
      </c>
      <c r="J73" s="1233"/>
      <c r="K73" s="1248"/>
      <c r="L73" s="1248"/>
      <c r="M73" s="1236"/>
      <c r="N73" s="1236"/>
      <c r="O73" s="1236"/>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550</v>
      </c>
      <c r="J75" s="1237"/>
      <c r="K75" s="1249">
        <v>10.4</v>
      </c>
      <c r="L75" s="1249">
        <v>8</v>
      </c>
      <c r="M75" s="1249">
        <v>6.7</v>
      </c>
      <c r="N75" s="1249">
        <v>5</v>
      </c>
      <c r="O75" s="1249">
        <v>4.3</v>
      </c>
      <c r="U75" s="243">
        <v>81.2</v>
      </c>
      <c r="W75" s="243">
        <v>87.2</v>
      </c>
      <c r="Y75" s="243">
        <v>99.8</v>
      </c>
      <c r="AA75" s="243">
        <v>109.5</v>
      </c>
      <c r="AC75" s="243">
        <v>115.2</v>
      </c>
    </row>
    <row r="76" spans="2:30" ht="13.5">
      <c r="B76" s="248"/>
      <c r="C76" s="244"/>
      <c r="D76" s="244"/>
      <c r="E76" s="244"/>
      <c r="F76" s="244"/>
      <c r="G76" s="1231"/>
      <c r="H76" s="1232"/>
      <c r="I76" s="1237"/>
      <c r="J76" s="1237"/>
      <c r="K76" s="1245"/>
      <c r="L76" s="1245"/>
      <c r="M76" s="1245"/>
      <c r="N76" s="1245"/>
      <c r="O76" s="1245"/>
    </row>
    <row r="77" spans="2:30" ht="13.5">
      <c r="B77" s="248"/>
      <c r="C77" s="244"/>
      <c r="D77" s="244"/>
      <c r="E77" s="244"/>
      <c r="F77" s="244"/>
      <c r="G77" s="1238" t="s">
        <v>552</v>
      </c>
      <c r="H77" s="1239"/>
      <c r="I77" s="1237" t="s">
        <v>551</v>
      </c>
      <c r="J77" s="1237"/>
      <c r="K77" s="1248">
        <v>0</v>
      </c>
      <c r="L77" s="1248">
        <v>0</v>
      </c>
      <c r="M77" s="1236">
        <v>0</v>
      </c>
      <c r="N77" s="1236">
        <v>0</v>
      </c>
      <c r="O77" s="1236">
        <v>0</v>
      </c>
      <c r="R77" s="243">
        <v>12.3</v>
      </c>
      <c r="T77" s="243">
        <v>11.1</v>
      </c>
    </row>
    <row r="78" spans="2:30"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550</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ht="13.5">
      <c r="B80" s="248"/>
      <c r="C80" s="244"/>
      <c r="D80" s="244"/>
      <c r="E80" s="244"/>
      <c r="F80" s="244"/>
      <c r="G80" s="1242"/>
      <c r="H80" s="1243"/>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c r="AG59" s="242"/>
      <c r="AH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227188</v>
      </c>
      <c r="E3" s="116"/>
      <c r="F3" s="117">
        <v>216155</v>
      </c>
      <c r="G3" s="118"/>
      <c r="H3" s="119"/>
    </row>
    <row r="4" spans="1:8">
      <c r="A4" s="120"/>
      <c r="B4" s="121"/>
      <c r="C4" s="122"/>
      <c r="D4" s="123">
        <v>122783</v>
      </c>
      <c r="E4" s="124"/>
      <c r="F4" s="125">
        <v>108827</v>
      </c>
      <c r="G4" s="126"/>
      <c r="H4" s="127"/>
    </row>
    <row r="5" spans="1:8">
      <c r="A5" s="108" t="s">
        <v>518</v>
      </c>
      <c r="B5" s="113"/>
      <c r="C5" s="114"/>
      <c r="D5" s="115">
        <v>214764</v>
      </c>
      <c r="E5" s="116"/>
      <c r="F5" s="117">
        <v>228305</v>
      </c>
      <c r="G5" s="118"/>
      <c r="H5" s="119"/>
    </row>
    <row r="6" spans="1:8">
      <c r="A6" s="120"/>
      <c r="B6" s="121"/>
      <c r="C6" s="122"/>
      <c r="D6" s="123">
        <v>92134</v>
      </c>
      <c r="E6" s="124"/>
      <c r="F6" s="125">
        <v>86611</v>
      </c>
      <c r="G6" s="126"/>
      <c r="H6" s="127"/>
    </row>
    <row r="7" spans="1:8">
      <c r="A7" s="108" t="s">
        <v>519</v>
      </c>
      <c r="B7" s="113"/>
      <c r="C7" s="114"/>
      <c r="D7" s="115">
        <v>139354</v>
      </c>
      <c r="E7" s="116"/>
      <c r="F7" s="117">
        <v>316331</v>
      </c>
      <c r="G7" s="118"/>
      <c r="H7" s="119"/>
    </row>
    <row r="8" spans="1:8">
      <c r="A8" s="120"/>
      <c r="B8" s="121"/>
      <c r="C8" s="122"/>
      <c r="D8" s="123">
        <v>83901</v>
      </c>
      <c r="E8" s="124"/>
      <c r="F8" s="125">
        <v>106387</v>
      </c>
      <c r="G8" s="126"/>
      <c r="H8" s="127"/>
    </row>
    <row r="9" spans="1:8">
      <c r="A9" s="108" t="s">
        <v>520</v>
      </c>
      <c r="B9" s="113"/>
      <c r="C9" s="114"/>
      <c r="D9" s="115">
        <v>331675</v>
      </c>
      <c r="E9" s="116"/>
      <c r="F9" s="117">
        <v>333013</v>
      </c>
      <c r="G9" s="118"/>
      <c r="H9" s="119"/>
    </row>
    <row r="10" spans="1:8">
      <c r="A10" s="120"/>
      <c r="B10" s="121"/>
      <c r="C10" s="122"/>
      <c r="D10" s="123">
        <v>233057</v>
      </c>
      <c r="E10" s="124"/>
      <c r="F10" s="125">
        <v>126732</v>
      </c>
      <c r="G10" s="126"/>
      <c r="H10" s="127"/>
    </row>
    <row r="11" spans="1:8">
      <c r="A11" s="108" t="s">
        <v>521</v>
      </c>
      <c r="B11" s="113"/>
      <c r="C11" s="114"/>
      <c r="D11" s="115">
        <v>220428</v>
      </c>
      <c r="E11" s="116"/>
      <c r="F11" s="117">
        <v>280458</v>
      </c>
      <c r="G11" s="118"/>
      <c r="H11" s="119"/>
    </row>
    <row r="12" spans="1:8">
      <c r="A12" s="120"/>
      <c r="B12" s="121"/>
      <c r="C12" s="128"/>
      <c r="D12" s="123">
        <v>159256</v>
      </c>
      <c r="E12" s="124"/>
      <c r="F12" s="125">
        <v>127286</v>
      </c>
      <c r="G12" s="126"/>
      <c r="H12" s="127"/>
    </row>
    <row r="13" spans="1:8">
      <c r="A13" s="108"/>
      <c r="B13" s="113"/>
      <c r="C13" s="129"/>
      <c r="D13" s="130">
        <v>226682</v>
      </c>
      <c r="E13" s="131"/>
      <c r="F13" s="132">
        <v>274852</v>
      </c>
      <c r="G13" s="133"/>
      <c r="H13" s="119"/>
    </row>
    <row r="14" spans="1:8">
      <c r="A14" s="120"/>
      <c r="B14" s="121"/>
      <c r="C14" s="122"/>
      <c r="D14" s="123">
        <v>138226</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8.74</v>
      </c>
      <c r="C19" s="134">
        <f>ROUND(VALUE(SUBSTITUTE(実質収支比率等に係る経年分析!G$48,"▲","-")),2)</f>
        <v>7.3</v>
      </c>
      <c r="D19" s="134">
        <f>ROUND(VALUE(SUBSTITUTE(実質収支比率等に係る経年分析!H$48,"▲","-")),2)</f>
        <v>5.94</v>
      </c>
      <c r="E19" s="134">
        <f>ROUND(VALUE(SUBSTITUTE(実質収支比率等に係る経年分析!I$48,"▲","-")),2)</f>
        <v>6.82</v>
      </c>
      <c r="F19" s="134">
        <f>ROUND(VALUE(SUBSTITUTE(実質収支比率等に係る経年分析!J$48,"▲","-")),2)</f>
        <v>4.0999999999999996</v>
      </c>
    </row>
    <row r="20" spans="1:11">
      <c r="A20" s="134" t="s">
        <v>43</v>
      </c>
      <c r="B20" s="134">
        <f>ROUND(VALUE(SUBSTITUTE(実質収支比率等に係る経年分析!F$47,"▲","-")),2)</f>
        <v>20.56</v>
      </c>
      <c r="C20" s="134">
        <f>ROUND(VALUE(SUBSTITUTE(実質収支比率等に係る経年分析!G$47,"▲","-")),2)</f>
        <v>25.16</v>
      </c>
      <c r="D20" s="134">
        <f>ROUND(VALUE(SUBSTITUTE(実質収支比率等に係る経年分析!H$47,"▲","-")),2)</f>
        <v>25.44</v>
      </c>
      <c r="E20" s="134">
        <f>ROUND(VALUE(SUBSTITUTE(実質収支比率等に係る経年分析!I$47,"▲","-")),2)</f>
        <v>29.35</v>
      </c>
      <c r="F20" s="134">
        <f>ROUND(VALUE(SUBSTITUTE(実質収支比率等に係る経年分析!J$47,"▲","-")),2)</f>
        <v>28.77</v>
      </c>
    </row>
    <row r="21" spans="1:11">
      <c r="A21" s="134" t="s">
        <v>44</v>
      </c>
      <c r="B21" s="134">
        <f>IF(ISNUMBER(VALUE(SUBSTITUTE(実質収支比率等に係る経年分析!F$49,"▲","-"))),ROUND(VALUE(SUBSTITUTE(実質収支比率等に係る経年分析!F$49,"▲","-")),2),NA())</f>
        <v>3.42</v>
      </c>
      <c r="C21" s="134">
        <f>IF(ISNUMBER(VALUE(SUBSTITUTE(実質収支比率等に係る経年分析!G$49,"▲","-"))),ROUND(VALUE(SUBSTITUTE(実質収支比率等に係る経年分析!G$49,"▲","-")),2),NA())</f>
        <v>4.34</v>
      </c>
      <c r="D21" s="134">
        <f>IF(ISNUMBER(VALUE(SUBSTITUTE(実質収支比率等に係る経年分析!H$49,"▲","-"))),ROUND(VALUE(SUBSTITUTE(実質収支比率等に係る経年分析!H$49,"▲","-")),2),NA())</f>
        <v>8.07</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2.62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土地取得事業特別会計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1.1100000000000001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0.51</v>
      </c>
    </row>
    <row r="33" spans="1:16">
      <c r="A33" s="135" t="str">
        <f>IF(連結実質赤字比率に係る赤字・黒字の構成分析!C$37="",NA(),連結実質赤字比率に係る赤字・黒字の構成分析!C$37)</f>
        <v>国民健康保険特別会計(施設勘定)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4.0999999999999996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540</v>
      </c>
      <c r="E42" s="136"/>
      <c r="F42" s="136"/>
      <c r="G42" s="136">
        <f>'実質公債費比率（分子）の構造'!L$52</f>
        <v>526</v>
      </c>
      <c r="H42" s="136"/>
      <c r="I42" s="136"/>
      <c r="J42" s="136">
        <f>'実質公債費比率（分子）の構造'!M$52</f>
        <v>504</v>
      </c>
      <c r="K42" s="136"/>
      <c r="L42" s="136"/>
      <c r="M42" s="136">
        <f>'実質公債費比率（分子）の構造'!N$52</f>
        <v>507</v>
      </c>
      <c r="N42" s="136"/>
      <c r="O42" s="136"/>
      <c r="P42" s="136">
        <f>'実質公債費比率（分子）の構造'!O$52</f>
        <v>463</v>
      </c>
    </row>
    <row r="43" spans="1:16">
      <c r="A43" s="136" t="s">
        <v>52</v>
      </c>
      <c r="B43" s="136" t="str">
        <f>'実質公債費比率（分子）の構造'!K$51</f>
        <v>-</v>
      </c>
      <c r="C43" s="136"/>
      <c r="D43" s="136"/>
      <c r="E43" s="136">
        <f>'実質公債費比率（分子）の構造'!L$51</f>
        <v>0</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10</v>
      </c>
      <c r="F44" s="136"/>
      <c r="G44" s="136"/>
      <c r="H44" s="136">
        <f>'実質公債費比率（分子）の構造'!M$50</f>
        <v>9</v>
      </c>
      <c r="I44" s="136"/>
      <c r="J44" s="136"/>
      <c r="K44" s="136">
        <f>'実質公債費比率（分子）の構造'!N$50</f>
        <v>8</v>
      </c>
      <c r="L44" s="136"/>
      <c r="M44" s="136"/>
      <c r="N44" s="136">
        <f>'実質公債費比率（分子）の構造'!O$50</f>
        <v>7</v>
      </c>
      <c r="O44" s="136"/>
      <c r="P44" s="136"/>
    </row>
    <row r="45" spans="1:16">
      <c r="A45" s="136" t="s">
        <v>54</v>
      </c>
      <c r="B45" s="136">
        <f>'実質公債費比率（分子）の構造'!K$49</f>
        <v>8</v>
      </c>
      <c r="C45" s="136"/>
      <c r="D45" s="136"/>
      <c r="E45" s="136">
        <f>'実質公債費比率（分子）の構造'!L$49</f>
        <v>6</v>
      </c>
      <c r="F45" s="136"/>
      <c r="G45" s="136"/>
      <c r="H45" s="136">
        <f>'実質公債費比率（分子）の構造'!M$49</f>
        <v>5</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175</v>
      </c>
      <c r="C46" s="136"/>
      <c r="D46" s="136"/>
      <c r="E46" s="136">
        <f>'実質公債費比率（分子）の構造'!L$48</f>
        <v>158</v>
      </c>
      <c r="F46" s="136"/>
      <c r="G46" s="136"/>
      <c r="H46" s="136">
        <f>'実質公債費比率（分子）の構造'!M$48</f>
        <v>151</v>
      </c>
      <c r="I46" s="136"/>
      <c r="J46" s="136"/>
      <c r="K46" s="136">
        <f>'実質公債費比率（分子）の構造'!N$48</f>
        <v>146</v>
      </c>
      <c r="L46" s="136"/>
      <c r="M46" s="136"/>
      <c r="N46" s="136">
        <f>'実質公債費比率（分子）の構造'!O$48</f>
        <v>137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539</v>
      </c>
      <c r="C49" s="136"/>
      <c r="D49" s="136"/>
      <c r="E49" s="136">
        <f>'実質公債費比率（分子）の構造'!L$45</f>
        <v>468</v>
      </c>
      <c r="F49" s="136"/>
      <c r="G49" s="136"/>
      <c r="H49" s="136">
        <f>'実質公債費比率（分子）の構造'!M$45</f>
        <v>448</v>
      </c>
      <c r="I49" s="136"/>
      <c r="J49" s="136"/>
      <c r="K49" s="136">
        <f>'実質公債費比率（分子）の構造'!N$45</f>
        <v>431</v>
      </c>
      <c r="L49" s="136"/>
      <c r="M49" s="136"/>
      <c r="N49" s="136">
        <f>'実質公債費比率（分子）の構造'!O$45</f>
        <v>390</v>
      </c>
      <c r="O49" s="136"/>
      <c r="P49" s="136"/>
    </row>
    <row r="50" spans="1:16">
      <c r="A50" s="136" t="s">
        <v>59</v>
      </c>
      <c r="B50" s="136" t="e">
        <f>NA()</f>
        <v>#N/A</v>
      </c>
      <c r="C50" s="136">
        <f>IF(ISNUMBER('実質公債費比率（分子）の構造'!K$53),'実質公債費比率（分子）の構造'!K$53,NA())</f>
        <v>193</v>
      </c>
      <c r="D50" s="136" t="e">
        <f>NA()</f>
        <v>#N/A</v>
      </c>
      <c r="E50" s="136" t="e">
        <f>NA()</f>
        <v>#N/A</v>
      </c>
      <c r="F50" s="136">
        <f>IF(ISNUMBER('実質公債費比率（分子）の構造'!L$53),'実質公債費比率（分子）の構造'!L$53,NA())</f>
        <v>116</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81</v>
      </c>
      <c r="M50" s="136" t="e">
        <f>NA()</f>
        <v>#N/A</v>
      </c>
      <c r="N50" s="136" t="e">
        <f>NA()</f>
        <v>#N/A</v>
      </c>
      <c r="O50" s="136">
        <f>IF(ISNUMBER('実質公債費比率（分子）の構造'!O$53),'実質公債費比率（分子）の構造'!O$53,NA())</f>
        <v>74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4251</v>
      </c>
      <c r="E56" s="135"/>
      <c r="F56" s="135"/>
      <c r="G56" s="135">
        <f>'将来負担比率（分子）の構造'!J$51</f>
        <v>4157</v>
      </c>
      <c r="H56" s="135"/>
      <c r="I56" s="135"/>
      <c r="J56" s="135">
        <f>'将来負担比率（分子）の構造'!K$51</f>
        <v>4030</v>
      </c>
      <c r="K56" s="135"/>
      <c r="L56" s="135"/>
      <c r="M56" s="135">
        <f>'将来負担比率（分子）の構造'!L$51</f>
        <v>3993</v>
      </c>
      <c r="N56" s="135"/>
      <c r="O56" s="135"/>
      <c r="P56" s="135">
        <f>'将来負担比率（分子）の構造'!M$51</f>
        <v>4011</v>
      </c>
    </row>
    <row r="57" spans="1:16">
      <c r="A57" s="135" t="s">
        <v>35</v>
      </c>
      <c r="B57" s="135"/>
      <c r="C57" s="135"/>
      <c r="D57" s="135">
        <f>'将来負担比率（分子）の構造'!I$50</f>
        <v>1</v>
      </c>
      <c r="E57" s="135"/>
      <c r="F57" s="135"/>
      <c r="G57" s="135">
        <f>'将来負担比率（分子）の構造'!J$50</f>
        <v>182</v>
      </c>
      <c r="H57" s="135"/>
      <c r="I57" s="135"/>
      <c r="J57" s="135">
        <f>'将来負担比率（分子）の構造'!K$50</f>
        <v>182</v>
      </c>
      <c r="K57" s="135"/>
      <c r="L57" s="135"/>
      <c r="M57" s="135">
        <f>'将来負担比率（分子）の構造'!L$50</f>
        <v>194</v>
      </c>
      <c r="N57" s="135"/>
      <c r="O57" s="135"/>
      <c r="P57" s="135">
        <f>'将来負担比率（分子）の構造'!M$50</f>
        <v>184</v>
      </c>
    </row>
    <row r="58" spans="1:16">
      <c r="A58" s="135" t="s">
        <v>34</v>
      </c>
      <c r="B58" s="135"/>
      <c r="C58" s="135"/>
      <c r="D58" s="135">
        <f>'将来負担比率（分子）の構造'!I$49</f>
        <v>2210</v>
      </c>
      <c r="E58" s="135"/>
      <c r="F58" s="135"/>
      <c r="G58" s="135">
        <f>'将来負担比率（分子）の構造'!J$49</f>
        <v>2600</v>
      </c>
      <c r="H58" s="135"/>
      <c r="I58" s="135"/>
      <c r="J58" s="135">
        <f>'将来負担比率（分子）の構造'!K$49</f>
        <v>2750</v>
      </c>
      <c r="K58" s="135"/>
      <c r="L58" s="135"/>
      <c r="M58" s="135">
        <f>'将来負担比率（分子）の構造'!L$49</f>
        <v>2670</v>
      </c>
      <c r="N58" s="135"/>
      <c r="O58" s="135"/>
      <c r="P58" s="135">
        <f>'将来負担比率（分子）の構造'!M$49</f>
        <v>2901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810</v>
      </c>
      <c r="C62" s="135"/>
      <c r="D62" s="135"/>
      <c r="E62" s="135">
        <f>'将来負担比率（分子）の構造'!J$45</f>
        <v>810</v>
      </c>
      <c r="F62" s="135"/>
      <c r="G62" s="135"/>
      <c r="H62" s="135">
        <f>'将来負担比率（分子）の構造'!K$45</f>
        <v>774</v>
      </c>
      <c r="I62" s="135"/>
      <c r="J62" s="135"/>
      <c r="K62" s="135">
        <f>'将来負担比率（分子）の構造'!L$45</f>
        <v>683</v>
      </c>
      <c r="L62" s="135"/>
      <c r="M62" s="135"/>
      <c r="N62" s="135">
        <f>'将来負担比率（分子）の構造'!M$45</f>
        <v>611</v>
      </c>
      <c r="O62" s="135"/>
      <c r="P62" s="135"/>
    </row>
    <row r="63" spans="1:16">
      <c r="A63" s="135" t="s">
        <v>28</v>
      </c>
      <c r="B63" s="135">
        <f>'将来負担比率（分子）の構造'!I$44</f>
        <v>8</v>
      </c>
      <c r="C63" s="135"/>
      <c r="D63" s="135"/>
      <c r="E63" s="135">
        <f>'将来負担比率（分子）の構造'!J$44</f>
        <v>7</v>
      </c>
      <c r="F63" s="135"/>
      <c r="G63" s="135"/>
      <c r="H63" s="135">
        <f>'将来負担比率（分子）の構造'!K$44</f>
        <v>7</v>
      </c>
      <c r="I63" s="135"/>
      <c r="J63" s="135"/>
      <c r="K63" s="135">
        <f>'将来負担比率（分子）の構造'!L$44</f>
        <v>6</v>
      </c>
      <c r="L63" s="135"/>
      <c r="M63" s="135"/>
      <c r="N63" s="135">
        <f>'将来負担比率（分子）の構造'!M$44</f>
        <v>6</v>
      </c>
      <c r="O63" s="135"/>
      <c r="P63" s="135"/>
    </row>
    <row r="64" spans="1:16">
      <c r="A64" s="135" t="s">
        <v>27</v>
      </c>
      <c r="B64" s="135">
        <f>'将来負担比率（分子）の構造'!I$43</f>
        <v>1686</v>
      </c>
      <c r="C64" s="135"/>
      <c r="D64" s="135"/>
      <c r="E64" s="135">
        <f>'将来負担比率（分子）の構造'!J$43</f>
        <v>1600</v>
      </c>
      <c r="F64" s="135"/>
      <c r="G64" s="135"/>
      <c r="H64" s="135">
        <f>'将来負担比率（分子）の構造'!K$43</f>
        <v>1514</v>
      </c>
      <c r="I64" s="135"/>
      <c r="J64" s="135"/>
      <c r="K64" s="135">
        <f>'将来負担比率（分子）の構造'!L$43</f>
        <v>1409</v>
      </c>
      <c r="L64" s="135"/>
      <c r="M64" s="135"/>
      <c r="N64" s="135">
        <f>'将来負担比率（分子）の構造'!M$43</f>
        <v>1358</v>
      </c>
      <c r="O64" s="135"/>
      <c r="P64" s="135"/>
    </row>
    <row r="65" spans="1:16">
      <c r="A65" s="135" t="s">
        <v>26</v>
      </c>
      <c r="B65" s="135">
        <f>'将来負担比率（分子）の構造'!I$42</f>
        <v>70</v>
      </c>
      <c r="C65" s="135"/>
      <c r="D65" s="135"/>
      <c r="E65" s="135">
        <f>'将来負担比率（分子）の構造'!J$42</f>
        <v>61</v>
      </c>
      <c r="F65" s="135"/>
      <c r="G65" s="135"/>
      <c r="H65" s="135">
        <f>'将来負担比率（分子）の構造'!K$42</f>
        <v>52</v>
      </c>
      <c r="I65" s="135"/>
      <c r="J65" s="135"/>
      <c r="K65" s="135">
        <f>'将来負担比率（分子）の構造'!L$42</f>
        <v>44</v>
      </c>
      <c r="L65" s="135"/>
      <c r="M65" s="135"/>
      <c r="N65" s="135">
        <f>'将来負担比率（分子）の構造'!M$42</f>
        <v>37</v>
      </c>
      <c r="O65" s="135"/>
      <c r="P65" s="135"/>
    </row>
    <row r="66" spans="1:16">
      <c r="A66" s="135" t="s">
        <v>25</v>
      </c>
      <c r="B66" s="135">
        <f>'将来負担比率（分子）の構造'!I$41</f>
        <v>3270</v>
      </c>
      <c r="C66" s="135"/>
      <c r="D66" s="135"/>
      <c r="E66" s="135">
        <f>'将来負担比率（分子）の構造'!J$41</f>
        <v>3161</v>
      </c>
      <c r="F66" s="135"/>
      <c r="G66" s="135"/>
      <c r="H66" s="135">
        <f>'将来負担比率（分子）の構造'!K$41</f>
        <v>2837</v>
      </c>
      <c r="I66" s="135"/>
      <c r="J66" s="135"/>
      <c r="K66" s="135">
        <f>'将来負担比率（分子）の構造'!L$41</f>
        <v>3143</v>
      </c>
      <c r="L66" s="135"/>
      <c r="M66" s="135"/>
      <c r="N66" s="135">
        <f>'将来負担比率（分子）の構造'!M$41</f>
        <v>3128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385956</v>
      </c>
      <c r="S5" s="669"/>
      <c r="T5" s="669"/>
      <c r="U5" s="669"/>
      <c r="V5" s="669"/>
      <c r="W5" s="669"/>
      <c r="X5" s="669"/>
      <c r="Y5" s="716"/>
      <c r="Z5" s="729">
        <v>9.1</v>
      </c>
      <c r="AA5" s="729"/>
      <c r="AB5" s="729"/>
      <c r="AC5" s="729"/>
      <c r="AD5" s="730">
        <v>385956</v>
      </c>
      <c r="AE5" s="730"/>
      <c r="AF5" s="730"/>
      <c r="AG5" s="730"/>
      <c r="AH5" s="730"/>
      <c r="AI5" s="730"/>
      <c r="AJ5" s="730"/>
      <c r="AK5" s="730"/>
      <c r="AL5" s="717">
        <v>16</v>
      </c>
      <c r="AM5" s="686"/>
      <c r="AN5" s="686"/>
      <c r="AO5" s="718"/>
      <c r="AP5" s="705" t="s">
        <v>206</v>
      </c>
      <c r="AQ5" s="706"/>
      <c r="AR5" s="706"/>
      <c r="AS5" s="706"/>
      <c r="AT5" s="706"/>
      <c r="AU5" s="706"/>
      <c r="AV5" s="706"/>
      <c r="AW5" s="706"/>
      <c r="AX5" s="706"/>
      <c r="AY5" s="706"/>
      <c r="AZ5" s="706"/>
      <c r="BA5" s="706"/>
      <c r="BB5" s="706"/>
      <c r="BC5" s="706"/>
      <c r="BD5" s="706"/>
      <c r="BE5" s="706"/>
      <c r="BF5" s="707"/>
      <c r="BG5" s="618">
        <v>383861</v>
      </c>
      <c r="BH5" s="619"/>
      <c r="BI5" s="619"/>
      <c r="BJ5" s="619"/>
      <c r="BK5" s="619"/>
      <c r="BL5" s="619"/>
      <c r="BM5" s="619"/>
      <c r="BN5" s="620"/>
      <c r="BO5" s="671">
        <v>99.5</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56972</v>
      </c>
      <c r="S6" s="619"/>
      <c r="T6" s="619"/>
      <c r="U6" s="619"/>
      <c r="V6" s="619"/>
      <c r="W6" s="619"/>
      <c r="X6" s="619"/>
      <c r="Y6" s="620"/>
      <c r="Z6" s="671">
        <v>1.3</v>
      </c>
      <c r="AA6" s="671"/>
      <c r="AB6" s="671"/>
      <c r="AC6" s="671"/>
      <c r="AD6" s="672">
        <v>56972</v>
      </c>
      <c r="AE6" s="672"/>
      <c r="AF6" s="672"/>
      <c r="AG6" s="672"/>
      <c r="AH6" s="672"/>
      <c r="AI6" s="672"/>
      <c r="AJ6" s="672"/>
      <c r="AK6" s="672"/>
      <c r="AL6" s="641">
        <v>2.4</v>
      </c>
      <c r="AM6" s="673"/>
      <c r="AN6" s="673"/>
      <c r="AO6" s="674"/>
      <c r="AP6" s="615" t="s">
        <v>212</v>
      </c>
      <c r="AQ6" s="616"/>
      <c r="AR6" s="616"/>
      <c r="AS6" s="616"/>
      <c r="AT6" s="616"/>
      <c r="AU6" s="616"/>
      <c r="AV6" s="616"/>
      <c r="AW6" s="616"/>
      <c r="AX6" s="616"/>
      <c r="AY6" s="616"/>
      <c r="AZ6" s="616"/>
      <c r="BA6" s="616"/>
      <c r="BB6" s="616"/>
      <c r="BC6" s="616"/>
      <c r="BD6" s="616"/>
      <c r="BE6" s="616"/>
      <c r="BF6" s="617"/>
      <c r="BG6" s="618">
        <v>383861</v>
      </c>
      <c r="BH6" s="619"/>
      <c r="BI6" s="619"/>
      <c r="BJ6" s="619"/>
      <c r="BK6" s="619"/>
      <c r="BL6" s="619"/>
      <c r="BM6" s="619"/>
      <c r="BN6" s="620"/>
      <c r="BO6" s="671">
        <v>99.5</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61297</v>
      </c>
      <c r="CS6" s="619"/>
      <c r="CT6" s="619"/>
      <c r="CU6" s="619"/>
      <c r="CV6" s="619"/>
      <c r="CW6" s="619"/>
      <c r="CX6" s="619"/>
      <c r="CY6" s="620"/>
      <c r="CZ6" s="671">
        <v>1.5</v>
      </c>
      <c r="DA6" s="671"/>
      <c r="DB6" s="671"/>
      <c r="DC6" s="671"/>
      <c r="DD6" s="624" t="s">
        <v>207</v>
      </c>
      <c r="DE6" s="619"/>
      <c r="DF6" s="619"/>
      <c r="DG6" s="619"/>
      <c r="DH6" s="619"/>
      <c r="DI6" s="619"/>
      <c r="DJ6" s="619"/>
      <c r="DK6" s="619"/>
      <c r="DL6" s="619"/>
      <c r="DM6" s="619"/>
      <c r="DN6" s="619"/>
      <c r="DO6" s="619"/>
      <c r="DP6" s="620"/>
      <c r="DQ6" s="624">
        <v>61297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406</v>
      </c>
      <c r="S7" s="619"/>
      <c r="T7" s="619"/>
      <c r="U7" s="619"/>
      <c r="V7" s="619"/>
      <c r="W7" s="619"/>
      <c r="X7" s="619"/>
      <c r="Y7" s="620"/>
      <c r="Z7" s="671">
        <v>0</v>
      </c>
      <c r="AA7" s="671"/>
      <c r="AB7" s="671"/>
      <c r="AC7" s="671"/>
      <c r="AD7" s="672">
        <v>406</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114112</v>
      </c>
      <c r="BH7" s="619"/>
      <c r="BI7" s="619"/>
      <c r="BJ7" s="619"/>
      <c r="BK7" s="619"/>
      <c r="BL7" s="619"/>
      <c r="BM7" s="619"/>
      <c r="BN7" s="620"/>
      <c r="BO7" s="671">
        <v>29.6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805301</v>
      </c>
      <c r="CS7" s="619"/>
      <c r="CT7" s="619"/>
      <c r="CU7" s="619"/>
      <c r="CV7" s="619"/>
      <c r="CW7" s="619"/>
      <c r="CX7" s="619"/>
      <c r="CY7" s="620"/>
      <c r="CZ7" s="671">
        <v>19.600000000000001</v>
      </c>
      <c r="DA7" s="671"/>
      <c r="DB7" s="671"/>
      <c r="DC7" s="671"/>
      <c r="DD7" s="624">
        <v>9298</v>
      </c>
      <c r="DE7" s="619"/>
      <c r="DF7" s="619"/>
      <c r="DG7" s="619"/>
      <c r="DH7" s="619"/>
      <c r="DI7" s="619"/>
      <c r="DJ7" s="619"/>
      <c r="DK7" s="619"/>
      <c r="DL7" s="619"/>
      <c r="DM7" s="619"/>
      <c r="DN7" s="619"/>
      <c r="DO7" s="619"/>
      <c r="DP7" s="620"/>
      <c r="DQ7" s="624">
        <v>730357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1018</v>
      </c>
      <c r="S8" s="619"/>
      <c r="T8" s="619"/>
      <c r="U8" s="619"/>
      <c r="V8" s="619"/>
      <c r="W8" s="619"/>
      <c r="X8" s="619"/>
      <c r="Y8" s="620"/>
      <c r="Z8" s="671">
        <v>0</v>
      </c>
      <c r="AA8" s="671"/>
      <c r="AB8" s="671"/>
      <c r="AC8" s="671"/>
      <c r="AD8" s="672">
        <v>1018</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5040</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834847</v>
      </c>
      <c r="CS8" s="619"/>
      <c r="CT8" s="619"/>
      <c r="CU8" s="619"/>
      <c r="CV8" s="619"/>
      <c r="CW8" s="619"/>
      <c r="CX8" s="619"/>
      <c r="CY8" s="620"/>
      <c r="CZ8" s="671">
        <v>20.3</v>
      </c>
      <c r="DA8" s="671"/>
      <c r="DB8" s="671"/>
      <c r="DC8" s="671"/>
      <c r="DD8" s="624">
        <v>275161</v>
      </c>
      <c r="DE8" s="619"/>
      <c r="DF8" s="619"/>
      <c r="DG8" s="619"/>
      <c r="DH8" s="619"/>
      <c r="DI8" s="619"/>
      <c r="DJ8" s="619"/>
      <c r="DK8" s="619"/>
      <c r="DL8" s="619"/>
      <c r="DM8" s="619"/>
      <c r="DN8" s="619"/>
      <c r="DO8" s="619"/>
      <c r="DP8" s="620"/>
      <c r="DQ8" s="624">
        <v>419165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825</v>
      </c>
      <c r="S9" s="619"/>
      <c r="T9" s="619"/>
      <c r="U9" s="619"/>
      <c r="V9" s="619"/>
      <c r="W9" s="619"/>
      <c r="X9" s="619"/>
      <c r="Y9" s="620"/>
      <c r="Z9" s="671">
        <v>0</v>
      </c>
      <c r="AA9" s="671"/>
      <c r="AB9" s="671"/>
      <c r="AC9" s="671"/>
      <c r="AD9" s="672">
        <v>825</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83937</v>
      </c>
      <c r="BH9" s="619"/>
      <c r="BI9" s="619"/>
      <c r="BJ9" s="619"/>
      <c r="BK9" s="619"/>
      <c r="BL9" s="619"/>
      <c r="BM9" s="619"/>
      <c r="BN9" s="620"/>
      <c r="BO9" s="671">
        <v>21.7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178722</v>
      </c>
      <c r="CS9" s="619"/>
      <c r="CT9" s="619"/>
      <c r="CU9" s="619"/>
      <c r="CV9" s="619"/>
      <c r="CW9" s="619"/>
      <c r="CX9" s="619"/>
      <c r="CY9" s="620"/>
      <c r="CZ9" s="671">
        <v>4.4000000000000004</v>
      </c>
      <c r="DA9" s="671"/>
      <c r="DB9" s="671"/>
      <c r="DC9" s="671"/>
      <c r="DD9" s="624">
        <v>100</v>
      </c>
      <c r="DE9" s="619"/>
      <c r="DF9" s="619"/>
      <c r="DG9" s="619"/>
      <c r="DH9" s="619"/>
      <c r="DI9" s="619"/>
      <c r="DJ9" s="619"/>
      <c r="DK9" s="619"/>
      <c r="DL9" s="619"/>
      <c r="DM9" s="619"/>
      <c r="DN9" s="619"/>
      <c r="DO9" s="619"/>
      <c r="DP9" s="620"/>
      <c r="DQ9" s="624">
        <v>159612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67235</v>
      </c>
      <c r="S10" s="619"/>
      <c r="T10" s="619"/>
      <c r="U10" s="619"/>
      <c r="V10" s="619"/>
      <c r="W10" s="619"/>
      <c r="X10" s="619"/>
      <c r="Y10" s="620"/>
      <c r="Z10" s="671">
        <v>1.6</v>
      </c>
      <c r="AA10" s="671"/>
      <c r="AB10" s="671"/>
      <c r="AC10" s="671"/>
      <c r="AD10" s="672">
        <v>67235</v>
      </c>
      <c r="AE10" s="672"/>
      <c r="AF10" s="672"/>
      <c r="AG10" s="672"/>
      <c r="AH10" s="672"/>
      <c r="AI10" s="672"/>
      <c r="AJ10" s="672"/>
      <c r="AK10" s="672"/>
      <c r="AL10" s="641">
        <v>2.8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6425</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18710</v>
      </c>
      <c r="BH11" s="619"/>
      <c r="BI11" s="619"/>
      <c r="BJ11" s="619"/>
      <c r="BK11" s="619"/>
      <c r="BL11" s="619"/>
      <c r="BM11" s="619"/>
      <c r="BN11" s="620"/>
      <c r="BO11" s="671">
        <v>4.8</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467410</v>
      </c>
      <c r="CS11" s="619"/>
      <c r="CT11" s="619"/>
      <c r="CU11" s="619"/>
      <c r="CV11" s="619"/>
      <c r="CW11" s="619"/>
      <c r="CX11" s="619"/>
      <c r="CY11" s="620"/>
      <c r="CZ11" s="671">
        <v>11.4</v>
      </c>
      <c r="DA11" s="671"/>
      <c r="DB11" s="671"/>
      <c r="DC11" s="671"/>
      <c r="DD11" s="624">
        <v>95620</v>
      </c>
      <c r="DE11" s="619"/>
      <c r="DF11" s="619"/>
      <c r="DG11" s="619"/>
      <c r="DH11" s="619"/>
      <c r="DI11" s="619"/>
      <c r="DJ11" s="619"/>
      <c r="DK11" s="619"/>
      <c r="DL11" s="619"/>
      <c r="DM11" s="619"/>
      <c r="DN11" s="619"/>
      <c r="DO11" s="619"/>
      <c r="DP11" s="620"/>
      <c r="DQ11" s="624">
        <v>202730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236270</v>
      </c>
      <c r="BH12" s="619"/>
      <c r="BI12" s="619"/>
      <c r="BJ12" s="619"/>
      <c r="BK12" s="619"/>
      <c r="BL12" s="619"/>
      <c r="BM12" s="619"/>
      <c r="BN12" s="620"/>
      <c r="BO12" s="671">
        <v>61.2</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172975</v>
      </c>
      <c r="CS12" s="619"/>
      <c r="CT12" s="619"/>
      <c r="CU12" s="619"/>
      <c r="CV12" s="619"/>
      <c r="CW12" s="619"/>
      <c r="CX12" s="619"/>
      <c r="CY12" s="620"/>
      <c r="CZ12" s="671">
        <v>4.2</v>
      </c>
      <c r="DA12" s="671"/>
      <c r="DB12" s="671"/>
      <c r="DC12" s="671"/>
      <c r="DD12" s="624">
        <v>16017</v>
      </c>
      <c r="DE12" s="619"/>
      <c r="DF12" s="619"/>
      <c r="DG12" s="619"/>
      <c r="DH12" s="619"/>
      <c r="DI12" s="619"/>
      <c r="DJ12" s="619"/>
      <c r="DK12" s="619"/>
      <c r="DL12" s="619"/>
      <c r="DM12" s="619"/>
      <c r="DN12" s="619"/>
      <c r="DO12" s="619"/>
      <c r="DP12" s="620"/>
      <c r="DQ12" s="624">
        <v>121487</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10370</v>
      </c>
      <c r="S13" s="619"/>
      <c r="T13" s="619"/>
      <c r="U13" s="619"/>
      <c r="V13" s="619"/>
      <c r="W13" s="619"/>
      <c r="X13" s="619"/>
      <c r="Y13" s="620"/>
      <c r="Z13" s="671">
        <v>0.2</v>
      </c>
      <c r="AA13" s="671"/>
      <c r="AB13" s="671"/>
      <c r="AC13" s="671"/>
      <c r="AD13" s="672">
        <v>10370</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233361</v>
      </c>
      <c r="BH13" s="619"/>
      <c r="BI13" s="619"/>
      <c r="BJ13" s="619"/>
      <c r="BK13" s="619"/>
      <c r="BL13" s="619"/>
      <c r="BM13" s="619"/>
      <c r="BN13" s="620"/>
      <c r="BO13" s="671">
        <v>60.5</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320036</v>
      </c>
      <c r="CS13" s="619"/>
      <c r="CT13" s="619"/>
      <c r="CU13" s="619"/>
      <c r="CV13" s="619"/>
      <c r="CW13" s="619"/>
      <c r="CX13" s="619"/>
      <c r="CY13" s="620"/>
      <c r="CZ13" s="671">
        <v>7.8</v>
      </c>
      <c r="DA13" s="671"/>
      <c r="DB13" s="671"/>
      <c r="DC13" s="671"/>
      <c r="DD13" s="624">
        <v>178888</v>
      </c>
      <c r="DE13" s="619"/>
      <c r="DF13" s="619"/>
      <c r="DG13" s="619"/>
      <c r="DH13" s="619"/>
      <c r="DI13" s="619"/>
      <c r="DJ13" s="619"/>
      <c r="DK13" s="619"/>
      <c r="DL13" s="619"/>
      <c r="DM13" s="619"/>
      <c r="DN13" s="619"/>
      <c r="DO13" s="619"/>
      <c r="DP13" s="620"/>
      <c r="DQ13" s="624">
        <v>214126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9846</v>
      </c>
      <c r="BH14" s="619"/>
      <c r="BI14" s="619"/>
      <c r="BJ14" s="619"/>
      <c r="BK14" s="619"/>
      <c r="BL14" s="619"/>
      <c r="BM14" s="619"/>
      <c r="BN14" s="620"/>
      <c r="BO14" s="671">
        <v>2.6</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198702</v>
      </c>
      <c r="CS14" s="619"/>
      <c r="CT14" s="619"/>
      <c r="CU14" s="619"/>
      <c r="CV14" s="619"/>
      <c r="CW14" s="619"/>
      <c r="CX14" s="619"/>
      <c r="CY14" s="620"/>
      <c r="CZ14" s="671">
        <v>4.8</v>
      </c>
      <c r="DA14" s="671"/>
      <c r="DB14" s="671"/>
      <c r="DC14" s="671"/>
      <c r="DD14" s="624">
        <v>59149</v>
      </c>
      <c r="DE14" s="619"/>
      <c r="DF14" s="619"/>
      <c r="DG14" s="619"/>
      <c r="DH14" s="619"/>
      <c r="DI14" s="619"/>
      <c r="DJ14" s="619"/>
      <c r="DK14" s="619"/>
      <c r="DL14" s="619"/>
      <c r="DM14" s="619"/>
      <c r="DN14" s="619"/>
      <c r="DO14" s="619"/>
      <c r="DP14" s="620"/>
      <c r="DQ14" s="624">
        <v>125957</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666</v>
      </c>
      <c r="S15" s="619"/>
      <c r="T15" s="619"/>
      <c r="U15" s="619"/>
      <c r="V15" s="619"/>
      <c r="W15" s="619"/>
      <c r="X15" s="619"/>
      <c r="Y15" s="620"/>
      <c r="Z15" s="671">
        <v>0</v>
      </c>
      <c r="AA15" s="671"/>
      <c r="AB15" s="671"/>
      <c r="AC15" s="671"/>
      <c r="AD15" s="672">
        <v>666</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23633</v>
      </c>
      <c r="BH15" s="619"/>
      <c r="BI15" s="619"/>
      <c r="BJ15" s="619"/>
      <c r="BK15" s="619"/>
      <c r="BL15" s="619"/>
      <c r="BM15" s="619"/>
      <c r="BN15" s="620"/>
      <c r="BO15" s="671">
        <v>6.1</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446260</v>
      </c>
      <c r="CS15" s="619"/>
      <c r="CT15" s="619"/>
      <c r="CU15" s="619"/>
      <c r="CV15" s="619"/>
      <c r="CW15" s="619"/>
      <c r="CX15" s="619"/>
      <c r="CY15" s="620"/>
      <c r="CZ15" s="671">
        <v>10.9</v>
      </c>
      <c r="DA15" s="671"/>
      <c r="DB15" s="671"/>
      <c r="DC15" s="671"/>
      <c r="DD15" s="624">
        <v>171872</v>
      </c>
      <c r="DE15" s="619"/>
      <c r="DF15" s="619"/>
      <c r="DG15" s="619"/>
      <c r="DH15" s="619"/>
      <c r="DI15" s="619"/>
      <c r="DJ15" s="619"/>
      <c r="DK15" s="619"/>
      <c r="DL15" s="619"/>
      <c r="DM15" s="619"/>
      <c r="DN15" s="619"/>
      <c r="DO15" s="619"/>
      <c r="DP15" s="620"/>
      <c r="DQ15" s="624">
        <v>294693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2072715</v>
      </c>
      <c r="S16" s="619"/>
      <c r="T16" s="619"/>
      <c r="U16" s="619"/>
      <c r="V16" s="619"/>
      <c r="W16" s="619"/>
      <c r="X16" s="619"/>
      <c r="Y16" s="620"/>
      <c r="Z16" s="671">
        <v>48.9</v>
      </c>
      <c r="AA16" s="671"/>
      <c r="AB16" s="671"/>
      <c r="AC16" s="671"/>
      <c r="AD16" s="672">
        <v>1873153</v>
      </c>
      <c r="AE16" s="672"/>
      <c r="AF16" s="672"/>
      <c r="AG16" s="672"/>
      <c r="AH16" s="672"/>
      <c r="AI16" s="672"/>
      <c r="AJ16" s="672"/>
      <c r="AK16" s="672"/>
      <c r="AL16" s="641">
        <v>77.7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100043</v>
      </c>
      <c r="CS16" s="619"/>
      <c r="CT16" s="619"/>
      <c r="CU16" s="619"/>
      <c r="CV16" s="619"/>
      <c r="CW16" s="619"/>
      <c r="CX16" s="619"/>
      <c r="CY16" s="620"/>
      <c r="CZ16" s="671">
        <v>2.4</v>
      </c>
      <c r="DA16" s="671"/>
      <c r="DB16" s="671"/>
      <c r="DC16" s="671"/>
      <c r="DD16" s="624" t="s">
        <v>109</v>
      </c>
      <c r="DE16" s="619"/>
      <c r="DF16" s="619"/>
      <c r="DG16" s="619"/>
      <c r="DH16" s="619"/>
      <c r="DI16" s="619"/>
      <c r="DJ16" s="619"/>
      <c r="DK16" s="619"/>
      <c r="DL16" s="619"/>
      <c r="DM16" s="619"/>
      <c r="DN16" s="619"/>
      <c r="DO16" s="619"/>
      <c r="DP16" s="620"/>
      <c r="DQ16" s="624">
        <v>34561</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1873153</v>
      </c>
      <c r="S17" s="619"/>
      <c r="T17" s="619"/>
      <c r="U17" s="619"/>
      <c r="V17" s="619"/>
      <c r="W17" s="619"/>
      <c r="X17" s="619"/>
      <c r="Y17" s="620"/>
      <c r="Z17" s="671">
        <v>44.2</v>
      </c>
      <c r="AA17" s="671"/>
      <c r="AB17" s="671"/>
      <c r="AC17" s="671"/>
      <c r="AD17" s="672">
        <v>1873153</v>
      </c>
      <c r="AE17" s="672"/>
      <c r="AF17" s="672"/>
      <c r="AG17" s="672"/>
      <c r="AH17" s="672"/>
      <c r="AI17" s="672"/>
      <c r="AJ17" s="672"/>
      <c r="AK17" s="672"/>
      <c r="AL17" s="641">
        <v>77.7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519692</v>
      </c>
      <c r="CS17" s="619"/>
      <c r="CT17" s="619"/>
      <c r="CU17" s="619"/>
      <c r="CV17" s="619"/>
      <c r="CW17" s="619"/>
      <c r="CX17" s="619"/>
      <c r="CY17" s="620"/>
      <c r="CZ17" s="671">
        <v>12.7</v>
      </c>
      <c r="DA17" s="671"/>
      <c r="DB17" s="671"/>
      <c r="DC17" s="671"/>
      <c r="DD17" s="624" t="s">
        <v>109</v>
      </c>
      <c r="DE17" s="619"/>
      <c r="DF17" s="619"/>
      <c r="DG17" s="619"/>
      <c r="DH17" s="619"/>
      <c r="DI17" s="619"/>
      <c r="DJ17" s="619"/>
      <c r="DK17" s="619"/>
      <c r="DL17" s="619"/>
      <c r="DM17" s="619"/>
      <c r="DN17" s="619"/>
      <c r="DO17" s="619"/>
      <c r="DP17" s="620"/>
      <c r="DQ17" s="624">
        <v>508891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182551</v>
      </c>
      <c r="S18" s="619"/>
      <c r="T18" s="619"/>
      <c r="U18" s="619"/>
      <c r="V18" s="619"/>
      <c r="W18" s="619"/>
      <c r="X18" s="619"/>
      <c r="Y18" s="620"/>
      <c r="Z18" s="671">
        <v>4.3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17011</v>
      </c>
      <c r="S19" s="619"/>
      <c r="T19" s="619"/>
      <c r="U19" s="619"/>
      <c r="V19" s="619"/>
      <c r="W19" s="619"/>
      <c r="X19" s="619"/>
      <c r="Y19" s="620"/>
      <c r="Z19" s="671">
        <v>0.4</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2095</v>
      </c>
      <c r="BH19" s="619"/>
      <c r="BI19" s="619"/>
      <c r="BJ19" s="619"/>
      <c r="BK19" s="619"/>
      <c r="BL19" s="619"/>
      <c r="BM19" s="619"/>
      <c r="BN19" s="620"/>
      <c r="BO19" s="671">
        <v>0.5</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2596163</v>
      </c>
      <c r="S20" s="619"/>
      <c r="T20" s="619"/>
      <c r="U20" s="619"/>
      <c r="V20" s="619"/>
      <c r="W20" s="619"/>
      <c r="X20" s="619"/>
      <c r="Y20" s="620"/>
      <c r="Z20" s="671">
        <v>61.3</v>
      </c>
      <c r="AA20" s="671"/>
      <c r="AB20" s="671"/>
      <c r="AC20" s="671"/>
      <c r="AD20" s="672">
        <v>2396601</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2095</v>
      </c>
      <c r="BH20" s="619"/>
      <c r="BI20" s="619"/>
      <c r="BJ20" s="619"/>
      <c r="BK20" s="619"/>
      <c r="BL20" s="619"/>
      <c r="BM20" s="619"/>
      <c r="BN20" s="620"/>
      <c r="BO20" s="671">
        <v>0.5</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4105285</v>
      </c>
      <c r="CS20" s="619"/>
      <c r="CT20" s="619"/>
      <c r="CU20" s="619"/>
      <c r="CV20" s="619"/>
      <c r="CW20" s="619"/>
      <c r="CX20" s="619"/>
      <c r="CY20" s="620"/>
      <c r="CZ20" s="671">
        <v>100</v>
      </c>
      <c r="DA20" s="671"/>
      <c r="DB20" s="671"/>
      <c r="DC20" s="671"/>
      <c r="DD20" s="624">
        <v>806105</v>
      </c>
      <c r="DE20" s="619"/>
      <c r="DF20" s="619"/>
      <c r="DG20" s="619"/>
      <c r="DH20" s="619"/>
      <c r="DI20" s="619"/>
      <c r="DJ20" s="619"/>
      <c r="DK20" s="619"/>
      <c r="DL20" s="619"/>
      <c r="DM20" s="619"/>
      <c r="DN20" s="619"/>
      <c r="DO20" s="619"/>
      <c r="DP20" s="620"/>
      <c r="DQ20" s="624">
        <v>2872876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775</v>
      </c>
      <c r="S21" s="619"/>
      <c r="T21" s="619"/>
      <c r="U21" s="619"/>
      <c r="V21" s="619"/>
      <c r="W21" s="619"/>
      <c r="X21" s="619"/>
      <c r="Y21" s="620"/>
      <c r="Z21" s="671">
        <v>0</v>
      </c>
      <c r="AA21" s="671"/>
      <c r="AB21" s="671"/>
      <c r="AC21" s="671"/>
      <c r="AD21" s="672">
        <v>775</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2095</v>
      </c>
      <c r="BH21" s="619"/>
      <c r="BI21" s="619"/>
      <c r="BJ21" s="619"/>
      <c r="BK21" s="619"/>
      <c r="BL21" s="619"/>
      <c r="BM21" s="619"/>
      <c r="BN21" s="620"/>
      <c r="BO21" s="671">
        <v>0.5</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8448</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52412</v>
      </c>
      <c r="S23" s="619"/>
      <c r="T23" s="619"/>
      <c r="U23" s="619"/>
      <c r="V23" s="619"/>
      <c r="W23" s="619"/>
      <c r="X23" s="619"/>
      <c r="Y23" s="620"/>
      <c r="Z23" s="671">
        <v>1.2</v>
      </c>
      <c r="AA23" s="671"/>
      <c r="AB23" s="671"/>
      <c r="AC23" s="671"/>
      <c r="AD23" s="672">
        <v>11007</v>
      </c>
      <c r="AE23" s="672"/>
      <c r="AF23" s="672"/>
      <c r="AG23" s="672"/>
      <c r="AH23" s="672"/>
      <c r="AI23" s="672"/>
      <c r="AJ23" s="672"/>
      <c r="AK23" s="672"/>
      <c r="AL23" s="641">
        <v>0.5</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2430</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1242453</v>
      </c>
      <c r="CS24" s="669"/>
      <c r="CT24" s="669"/>
      <c r="CU24" s="669"/>
      <c r="CV24" s="669"/>
      <c r="CW24" s="669"/>
      <c r="CX24" s="669"/>
      <c r="CY24" s="716"/>
      <c r="CZ24" s="720">
        <v>30.3</v>
      </c>
      <c r="DA24" s="721"/>
      <c r="DB24" s="721"/>
      <c r="DC24" s="722"/>
      <c r="DD24" s="715">
        <v>1114930</v>
      </c>
      <c r="DE24" s="669"/>
      <c r="DF24" s="669"/>
      <c r="DG24" s="669"/>
      <c r="DH24" s="669"/>
      <c r="DI24" s="669"/>
      <c r="DJ24" s="669"/>
      <c r="DK24" s="716"/>
      <c r="DL24" s="715">
        <v>974674</v>
      </c>
      <c r="DM24" s="669"/>
      <c r="DN24" s="669"/>
      <c r="DO24" s="669"/>
      <c r="DP24" s="669"/>
      <c r="DQ24" s="669"/>
      <c r="DR24" s="669"/>
      <c r="DS24" s="669"/>
      <c r="DT24" s="669"/>
      <c r="DU24" s="669"/>
      <c r="DV24" s="716"/>
      <c r="DW24" s="717">
        <v>38.799999999999997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249175</v>
      </c>
      <c r="S25" s="619"/>
      <c r="T25" s="619"/>
      <c r="U25" s="619"/>
      <c r="V25" s="619"/>
      <c r="W25" s="619"/>
      <c r="X25" s="619"/>
      <c r="Y25" s="620"/>
      <c r="Z25" s="671">
        <v>5.9</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578466</v>
      </c>
      <c r="CS25" s="637"/>
      <c r="CT25" s="637"/>
      <c r="CU25" s="637"/>
      <c r="CV25" s="637"/>
      <c r="CW25" s="637"/>
      <c r="CX25" s="637"/>
      <c r="CY25" s="638"/>
      <c r="CZ25" s="621">
        <v>14.1</v>
      </c>
      <c r="DA25" s="639"/>
      <c r="DB25" s="639"/>
      <c r="DC25" s="640"/>
      <c r="DD25" s="624">
        <v>568426</v>
      </c>
      <c r="DE25" s="637"/>
      <c r="DF25" s="637"/>
      <c r="DG25" s="637"/>
      <c r="DH25" s="637"/>
      <c r="DI25" s="637"/>
      <c r="DJ25" s="637"/>
      <c r="DK25" s="638"/>
      <c r="DL25" s="624">
        <v>558292</v>
      </c>
      <c r="DM25" s="637"/>
      <c r="DN25" s="637"/>
      <c r="DO25" s="637"/>
      <c r="DP25" s="637"/>
      <c r="DQ25" s="637"/>
      <c r="DR25" s="637"/>
      <c r="DS25" s="637"/>
      <c r="DT25" s="637"/>
      <c r="DU25" s="637"/>
      <c r="DV25" s="638"/>
      <c r="DW25" s="641">
        <v>22.2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287562</v>
      </c>
      <c r="CS26" s="619"/>
      <c r="CT26" s="619"/>
      <c r="CU26" s="619"/>
      <c r="CV26" s="619"/>
      <c r="CW26" s="619"/>
      <c r="CX26" s="619"/>
      <c r="CY26" s="620"/>
      <c r="CZ26" s="621">
        <v>7</v>
      </c>
      <c r="DA26" s="639"/>
      <c r="DB26" s="639"/>
      <c r="DC26" s="640"/>
      <c r="DD26" s="624">
        <v>287562</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370857</v>
      </c>
      <c r="S27" s="619"/>
      <c r="T27" s="619"/>
      <c r="U27" s="619"/>
      <c r="V27" s="619"/>
      <c r="W27" s="619"/>
      <c r="X27" s="619"/>
      <c r="Y27" s="620"/>
      <c r="Z27" s="671">
        <v>8.8000000000000007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385956</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144295</v>
      </c>
      <c r="CS27" s="637"/>
      <c r="CT27" s="637"/>
      <c r="CU27" s="637"/>
      <c r="CV27" s="637"/>
      <c r="CW27" s="637"/>
      <c r="CX27" s="637"/>
      <c r="CY27" s="638"/>
      <c r="CZ27" s="621">
        <v>3.5</v>
      </c>
      <c r="DA27" s="639"/>
      <c r="DB27" s="639"/>
      <c r="DC27" s="640"/>
      <c r="DD27" s="624">
        <v>37613</v>
      </c>
      <c r="DE27" s="637"/>
      <c r="DF27" s="637"/>
      <c r="DG27" s="637"/>
      <c r="DH27" s="637"/>
      <c r="DI27" s="637"/>
      <c r="DJ27" s="637"/>
      <c r="DK27" s="638"/>
      <c r="DL27" s="624">
        <v>37613</v>
      </c>
      <c r="DM27" s="637"/>
      <c r="DN27" s="637"/>
      <c r="DO27" s="637"/>
      <c r="DP27" s="637"/>
      <c r="DQ27" s="637"/>
      <c r="DR27" s="637"/>
      <c r="DS27" s="637"/>
      <c r="DT27" s="637"/>
      <c r="DU27" s="637"/>
      <c r="DV27" s="638"/>
      <c r="DW27" s="641">
        <v>1.5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5124</v>
      </c>
      <c r="S28" s="619"/>
      <c r="T28" s="619"/>
      <c r="U28" s="619"/>
      <c r="V28" s="619"/>
      <c r="W28" s="619"/>
      <c r="X28" s="619"/>
      <c r="Y28" s="620"/>
      <c r="Z28" s="671">
        <v>0.1</v>
      </c>
      <c r="AA28" s="671"/>
      <c r="AB28" s="671"/>
      <c r="AC28" s="671"/>
      <c r="AD28" s="672">
        <v>2805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519692</v>
      </c>
      <c r="CS28" s="619"/>
      <c r="CT28" s="619"/>
      <c r="CU28" s="619"/>
      <c r="CV28" s="619"/>
      <c r="CW28" s="619"/>
      <c r="CX28" s="619"/>
      <c r="CY28" s="620"/>
      <c r="CZ28" s="621">
        <v>12.7</v>
      </c>
      <c r="DA28" s="639"/>
      <c r="DB28" s="639"/>
      <c r="DC28" s="640"/>
      <c r="DD28" s="624">
        <v>508891</v>
      </c>
      <c r="DE28" s="619"/>
      <c r="DF28" s="619"/>
      <c r="DG28" s="619"/>
      <c r="DH28" s="619"/>
      <c r="DI28" s="619"/>
      <c r="DJ28" s="619"/>
      <c r="DK28" s="620"/>
      <c r="DL28" s="624">
        <v>378769</v>
      </c>
      <c r="DM28" s="619"/>
      <c r="DN28" s="619"/>
      <c r="DO28" s="619"/>
      <c r="DP28" s="619"/>
      <c r="DQ28" s="619"/>
      <c r="DR28" s="619"/>
      <c r="DS28" s="619"/>
      <c r="DT28" s="619"/>
      <c r="DU28" s="619"/>
      <c r="DV28" s="620"/>
      <c r="DW28" s="641">
        <v>15.1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2303</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519692</v>
      </c>
      <c r="CS29" s="637"/>
      <c r="CT29" s="637"/>
      <c r="CU29" s="637"/>
      <c r="CV29" s="637"/>
      <c r="CW29" s="637"/>
      <c r="CX29" s="637"/>
      <c r="CY29" s="638"/>
      <c r="CZ29" s="621">
        <v>12.7</v>
      </c>
      <c r="DA29" s="639"/>
      <c r="DB29" s="639"/>
      <c r="DC29" s="640"/>
      <c r="DD29" s="624">
        <v>508891</v>
      </c>
      <c r="DE29" s="637"/>
      <c r="DF29" s="637"/>
      <c r="DG29" s="637"/>
      <c r="DH29" s="637"/>
      <c r="DI29" s="637"/>
      <c r="DJ29" s="637"/>
      <c r="DK29" s="638"/>
      <c r="DL29" s="624">
        <v>378769</v>
      </c>
      <c r="DM29" s="637"/>
      <c r="DN29" s="637"/>
      <c r="DO29" s="637"/>
      <c r="DP29" s="637"/>
      <c r="DQ29" s="637"/>
      <c r="DR29" s="637"/>
      <c r="DS29" s="637"/>
      <c r="DT29" s="637"/>
      <c r="DU29" s="637"/>
      <c r="DV29" s="638"/>
      <c r="DW29" s="641">
        <v>15.1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30344</v>
      </c>
      <c r="S30" s="619"/>
      <c r="T30" s="619"/>
      <c r="U30" s="619"/>
      <c r="V30" s="619"/>
      <c r="W30" s="619"/>
      <c r="X30" s="619"/>
      <c r="Y30" s="620"/>
      <c r="Z30" s="671">
        <v>0.7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99.7</v>
      </c>
      <c r="BH30" s="685"/>
      <c r="BI30" s="685"/>
      <c r="BJ30" s="685"/>
      <c r="BK30" s="685"/>
      <c r="BL30" s="685"/>
      <c r="BM30" s="686">
        <v>97.7</v>
      </c>
      <c r="BN30" s="685"/>
      <c r="BO30" s="685"/>
      <c r="BP30" s="685"/>
      <c r="BQ30" s="687"/>
      <c r="BR30" s="684">
        <v>99.6</v>
      </c>
      <c r="BS30" s="685"/>
      <c r="BT30" s="685"/>
      <c r="BU30" s="685"/>
      <c r="BV30" s="685"/>
      <c r="BW30" s="685"/>
      <c r="BX30" s="686">
        <v>97.4</v>
      </c>
      <c r="BY30" s="685"/>
      <c r="BZ30" s="685"/>
      <c r="CA30" s="685"/>
      <c r="CB30" s="687"/>
      <c r="CD30" s="690"/>
      <c r="CE30" s="691"/>
      <c r="CF30" s="655" t="s">
        <v>290</v>
      </c>
      <c r="CG30" s="652"/>
      <c r="CH30" s="652"/>
      <c r="CI30" s="652"/>
      <c r="CJ30" s="652"/>
      <c r="CK30" s="652"/>
      <c r="CL30" s="652"/>
      <c r="CM30" s="652"/>
      <c r="CN30" s="652"/>
      <c r="CO30" s="652"/>
      <c r="CP30" s="652"/>
      <c r="CQ30" s="653"/>
      <c r="CR30" s="618">
        <v>501744</v>
      </c>
      <c r="CS30" s="619"/>
      <c r="CT30" s="619"/>
      <c r="CU30" s="619"/>
      <c r="CV30" s="619"/>
      <c r="CW30" s="619"/>
      <c r="CX30" s="619"/>
      <c r="CY30" s="620"/>
      <c r="CZ30" s="621">
        <v>12.2</v>
      </c>
      <c r="DA30" s="639"/>
      <c r="DB30" s="639"/>
      <c r="DC30" s="640"/>
      <c r="DD30" s="624">
        <v>491745</v>
      </c>
      <c r="DE30" s="619"/>
      <c r="DF30" s="619"/>
      <c r="DG30" s="619"/>
      <c r="DH30" s="619"/>
      <c r="DI30" s="619"/>
      <c r="DJ30" s="619"/>
      <c r="DK30" s="620"/>
      <c r="DL30" s="624">
        <v>361623</v>
      </c>
      <c r="DM30" s="619"/>
      <c r="DN30" s="619"/>
      <c r="DO30" s="619"/>
      <c r="DP30" s="619"/>
      <c r="DQ30" s="619"/>
      <c r="DR30" s="619"/>
      <c r="DS30" s="619"/>
      <c r="DT30" s="619"/>
      <c r="DU30" s="619"/>
      <c r="DV30" s="620"/>
      <c r="DW30" s="641">
        <v>14.4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343661</v>
      </c>
      <c r="S31" s="619"/>
      <c r="T31" s="619"/>
      <c r="U31" s="619"/>
      <c r="V31" s="619"/>
      <c r="W31" s="619"/>
      <c r="X31" s="619"/>
      <c r="Y31" s="620"/>
      <c r="Z31" s="671">
        <v>8.1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99.6</v>
      </c>
      <c r="BH31" s="637"/>
      <c r="BI31" s="637"/>
      <c r="BJ31" s="637"/>
      <c r="BK31" s="637"/>
      <c r="BL31" s="637"/>
      <c r="BM31" s="673">
        <v>98.6</v>
      </c>
      <c r="BN31" s="683"/>
      <c r="BO31" s="683"/>
      <c r="BP31" s="683"/>
      <c r="BQ31" s="647"/>
      <c r="BR31" s="682">
        <v>99.6</v>
      </c>
      <c r="BS31" s="637"/>
      <c r="BT31" s="637"/>
      <c r="BU31" s="637"/>
      <c r="BV31" s="637"/>
      <c r="BW31" s="637"/>
      <c r="BX31" s="673">
        <v>98.8</v>
      </c>
      <c r="BY31" s="683"/>
      <c r="BZ31" s="683"/>
      <c r="CA31" s="683"/>
      <c r="CB31" s="647"/>
      <c r="CD31" s="690"/>
      <c r="CE31" s="691"/>
      <c r="CF31" s="655" t="s">
        <v>294</v>
      </c>
      <c r="CG31" s="652"/>
      <c r="CH31" s="652"/>
      <c r="CI31" s="652"/>
      <c r="CJ31" s="652"/>
      <c r="CK31" s="652"/>
      <c r="CL31" s="652"/>
      <c r="CM31" s="652"/>
      <c r="CN31" s="652"/>
      <c r="CO31" s="652"/>
      <c r="CP31" s="652"/>
      <c r="CQ31" s="653"/>
      <c r="CR31" s="618">
        <v>17948</v>
      </c>
      <c r="CS31" s="637"/>
      <c r="CT31" s="637"/>
      <c r="CU31" s="637"/>
      <c r="CV31" s="637"/>
      <c r="CW31" s="637"/>
      <c r="CX31" s="637"/>
      <c r="CY31" s="638"/>
      <c r="CZ31" s="621">
        <v>0.4</v>
      </c>
      <c r="DA31" s="639"/>
      <c r="DB31" s="639"/>
      <c r="DC31" s="640"/>
      <c r="DD31" s="624">
        <v>17146</v>
      </c>
      <c r="DE31" s="637"/>
      <c r="DF31" s="637"/>
      <c r="DG31" s="637"/>
      <c r="DH31" s="637"/>
      <c r="DI31" s="637"/>
      <c r="DJ31" s="637"/>
      <c r="DK31" s="638"/>
      <c r="DL31" s="624">
        <v>17146</v>
      </c>
      <c r="DM31" s="637"/>
      <c r="DN31" s="637"/>
      <c r="DO31" s="637"/>
      <c r="DP31" s="637"/>
      <c r="DQ31" s="637"/>
      <c r="DR31" s="637"/>
      <c r="DS31" s="637"/>
      <c r="DT31" s="637"/>
      <c r="DU31" s="637"/>
      <c r="DV31" s="638"/>
      <c r="DW31" s="641">
        <v>0.7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88080</v>
      </c>
      <c r="S32" s="619"/>
      <c r="T32" s="619"/>
      <c r="U32" s="619"/>
      <c r="V32" s="619"/>
      <c r="W32" s="619"/>
      <c r="X32" s="619"/>
      <c r="Y32" s="620"/>
      <c r="Z32" s="671">
        <v>2.1</v>
      </c>
      <c r="AA32" s="671"/>
      <c r="AB32" s="671"/>
      <c r="AC32" s="671"/>
      <c r="AD32" s="672">
        <v>700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99.8</v>
      </c>
      <c r="BH32" s="603"/>
      <c r="BI32" s="603"/>
      <c r="BJ32" s="603"/>
      <c r="BK32" s="603"/>
      <c r="BL32" s="603"/>
      <c r="BM32" s="666">
        <v>97</v>
      </c>
      <c r="BN32" s="603"/>
      <c r="BO32" s="603"/>
      <c r="BP32" s="603"/>
      <c r="BQ32" s="660"/>
      <c r="BR32" s="681">
        <v>99.6</v>
      </c>
      <c r="BS32" s="603"/>
      <c r="BT32" s="603"/>
      <c r="BU32" s="603"/>
      <c r="BV32" s="603"/>
      <c r="BW32" s="603"/>
      <c r="BX32" s="666">
        <v>96.4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487400</v>
      </c>
      <c r="S33" s="619"/>
      <c r="T33" s="619"/>
      <c r="U33" s="619"/>
      <c r="V33" s="619"/>
      <c r="W33" s="619"/>
      <c r="X33" s="619"/>
      <c r="Y33" s="620"/>
      <c r="Z33" s="671">
        <v>11.5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1956684</v>
      </c>
      <c r="CS33" s="637"/>
      <c r="CT33" s="637"/>
      <c r="CU33" s="637"/>
      <c r="CV33" s="637"/>
      <c r="CW33" s="637"/>
      <c r="CX33" s="637"/>
      <c r="CY33" s="638"/>
      <c r="CZ33" s="621">
        <v>47.7</v>
      </c>
      <c r="DA33" s="639"/>
      <c r="DB33" s="639"/>
      <c r="DC33" s="640"/>
      <c r="DD33" s="624">
        <v>1481515</v>
      </c>
      <c r="DE33" s="637"/>
      <c r="DF33" s="637"/>
      <c r="DG33" s="637"/>
      <c r="DH33" s="637"/>
      <c r="DI33" s="637"/>
      <c r="DJ33" s="637"/>
      <c r="DK33" s="638"/>
      <c r="DL33" s="624">
        <v>966198</v>
      </c>
      <c r="DM33" s="637"/>
      <c r="DN33" s="637"/>
      <c r="DO33" s="637"/>
      <c r="DP33" s="637"/>
      <c r="DQ33" s="637"/>
      <c r="DR33" s="637"/>
      <c r="DS33" s="637"/>
      <c r="DT33" s="637"/>
      <c r="DU33" s="637"/>
      <c r="DV33" s="638"/>
      <c r="DW33" s="641">
        <v>38.5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697670</v>
      </c>
      <c r="CS34" s="619"/>
      <c r="CT34" s="619"/>
      <c r="CU34" s="619"/>
      <c r="CV34" s="619"/>
      <c r="CW34" s="619"/>
      <c r="CX34" s="619"/>
      <c r="CY34" s="620"/>
      <c r="CZ34" s="621">
        <v>17</v>
      </c>
      <c r="DA34" s="639"/>
      <c r="DB34" s="639"/>
      <c r="DC34" s="640"/>
      <c r="DD34" s="624">
        <v>416100</v>
      </c>
      <c r="DE34" s="619"/>
      <c r="DF34" s="619"/>
      <c r="DG34" s="619"/>
      <c r="DH34" s="619"/>
      <c r="DI34" s="619"/>
      <c r="DJ34" s="619"/>
      <c r="DK34" s="620"/>
      <c r="DL34" s="624">
        <v>375516</v>
      </c>
      <c r="DM34" s="619"/>
      <c r="DN34" s="619"/>
      <c r="DO34" s="619"/>
      <c r="DP34" s="619"/>
      <c r="DQ34" s="619"/>
      <c r="DR34" s="619"/>
      <c r="DS34" s="619"/>
      <c r="DT34" s="619"/>
      <c r="DU34" s="619"/>
      <c r="DV34" s="620"/>
      <c r="DW34" s="641">
        <v>14.9</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100000</v>
      </c>
      <c r="S35" s="619"/>
      <c r="T35" s="619"/>
      <c r="U35" s="619"/>
      <c r="V35" s="619"/>
      <c r="W35" s="619"/>
      <c r="X35" s="619"/>
      <c r="Y35" s="620"/>
      <c r="Z35" s="671">
        <v>2.4</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373234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17523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122829</v>
      </c>
      <c r="CS35" s="637"/>
      <c r="CT35" s="637"/>
      <c r="CU35" s="637"/>
      <c r="CV35" s="637"/>
      <c r="CW35" s="637"/>
      <c r="CX35" s="637"/>
      <c r="CY35" s="638"/>
      <c r="CZ35" s="621">
        <v>3</v>
      </c>
      <c r="DA35" s="639"/>
      <c r="DB35" s="639"/>
      <c r="DC35" s="640"/>
      <c r="DD35" s="624">
        <v>103896</v>
      </c>
      <c r="DE35" s="637"/>
      <c r="DF35" s="637"/>
      <c r="DG35" s="637"/>
      <c r="DH35" s="637"/>
      <c r="DI35" s="637"/>
      <c r="DJ35" s="637"/>
      <c r="DK35" s="638"/>
      <c r="DL35" s="624">
        <v>103896</v>
      </c>
      <c r="DM35" s="637"/>
      <c r="DN35" s="637"/>
      <c r="DO35" s="637"/>
      <c r="DP35" s="637"/>
      <c r="DQ35" s="637"/>
      <c r="DR35" s="637"/>
      <c r="DS35" s="637"/>
      <c r="DT35" s="637"/>
      <c r="DU35" s="637"/>
      <c r="DV35" s="638"/>
      <c r="DW35" s="641">
        <v>4.0999999999999996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4237172</v>
      </c>
      <c r="S36" s="659"/>
      <c r="T36" s="659"/>
      <c r="U36" s="659"/>
      <c r="V36" s="659"/>
      <c r="W36" s="659"/>
      <c r="X36" s="659"/>
      <c r="Y36" s="662"/>
      <c r="Z36" s="663">
        <v>100</v>
      </c>
      <c r="AA36" s="663"/>
      <c r="AB36" s="663"/>
      <c r="AC36" s="663"/>
      <c r="AD36" s="664">
        <v>2411888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138315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-16468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477218</v>
      </c>
      <c r="CS36" s="619"/>
      <c r="CT36" s="619"/>
      <c r="CU36" s="619"/>
      <c r="CV36" s="619"/>
      <c r="CW36" s="619"/>
      <c r="CX36" s="619"/>
      <c r="CY36" s="620"/>
      <c r="CZ36" s="621">
        <v>11.6</v>
      </c>
      <c r="DA36" s="639"/>
      <c r="DB36" s="639"/>
      <c r="DC36" s="640"/>
      <c r="DD36" s="624">
        <v>364341</v>
      </c>
      <c r="DE36" s="619"/>
      <c r="DF36" s="619"/>
      <c r="DG36" s="619"/>
      <c r="DH36" s="619"/>
      <c r="DI36" s="619"/>
      <c r="DJ36" s="619"/>
      <c r="DK36" s="620"/>
      <c r="DL36" s="624">
        <v>317225</v>
      </c>
      <c r="DM36" s="619"/>
      <c r="DN36" s="619"/>
      <c r="DO36" s="619"/>
      <c r="DP36" s="619"/>
      <c r="DQ36" s="619"/>
      <c r="DR36" s="619"/>
      <c r="DS36" s="619"/>
      <c r="DT36" s="619"/>
      <c r="DU36" s="619"/>
      <c r="DV36" s="620"/>
      <c r="DW36" s="641">
        <v>12.6</v>
      </c>
      <c r="DX36" s="642"/>
      <c r="DY36" s="642"/>
      <c r="DZ36" s="642"/>
      <c r="EA36" s="642"/>
      <c r="EB36" s="642"/>
      <c r="EC36" s="643"/>
    </row>
    <row r="37" spans="2:133" ht="11.25" customHeight="1">
      <c r="AQ37" s="644" t="s">
        <v>312</v>
      </c>
      <c r="AR37" s="645"/>
      <c r="AS37" s="645"/>
      <c r="AT37" s="645"/>
      <c r="AU37" s="645"/>
      <c r="AV37" s="645"/>
      <c r="AW37" s="645"/>
      <c r="AX37" s="645"/>
      <c r="AY37" s="646"/>
      <c r="AZ37" s="618">
        <v>74224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610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204238</v>
      </c>
      <c r="CS37" s="637"/>
      <c r="CT37" s="637"/>
      <c r="CU37" s="637"/>
      <c r="CV37" s="637"/>
      <c r="CW37" s="637"/>
      <c r="CX37" s="637"/>
      <c r="CY37" s="638"/>
      <c r="CZ37" s="621">
        <v>5</v>
      </c>
      <c r="DA37" s="639"/>
      <c r="DB37" s="639"/>
      <c r="DC37" s="640"/>
      <c r="DD37" s="624">
        <v>181538</v>
      </c>
      <c r="DE37" s="637"/>
      <c r="DF37" s="637"/>
      <c r="DG37" s="637"/>
      <c r="DH37" s="637"/>
      <c r="DI37" s="637"/>
      <c r="DJ37" s="637"/>
      <c r="DK37" s="638"/>
      <c r="DL37" s="624">
        <v>181538</v>
      </c>
      <c r="DM37" s="637"/>
      <c r="DN37" s="637"/>
      <c r="DO37" s="637"/>
      <c r="DP37" s="637"/>
      <c r="DQ37" s="637"/>
      <c r="DR37" s="637"/>
      <c r="DS37" s="637"/>
      <c r="DT37" s="637"/>
      <c r="DU37" s="637"/>
      <c r="DV37" s="638"/>
      <c r="DW37" s="641">
        <v>7.2</v>
      </c>
      <c r="DX37" s="642"/>
      <c r="DY37" s="642"/>
      <c r="DZ37" s="642"/>
      <c r="EA37" s="642"/>
      <c r="EB37" s="642"/>
      <c r="EC37" s="643"/>
    </row>
    <row r="38" spans="2:133" ht="11.25" customHeight="1">
      <c r="AQ38" s="644" t="s">
        <v>315</v>
      </c>
      <c r="AR38" s="645"/>
      <c r="AS38" s="645"/>
      <c r="AT38" s="645"/>
      <c r="AU38" s="645"/>
      <c r="AV38" s="645"/>
      <c r="AW38" s="645"/>
      <c r="AX38" s="645"/>
      <c r="AY38" s="646"/>
      <c r="AZ38" s="618">
        <v>683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1020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373234</v>
      </c>
      <c r="CS38" s="619"/>
      <c r="CT38" s="619"/>
      <c r="CU38" s="619"/>
      <c r="CV38" s="619"/>
      <c r="CW38" s="619"/>
      <c r="CX38" s="619"/>
      <c r="CY38" s="620"/>
      <c r="CZ38" s="621">
        <v>9.1</v>
      </c>
      <c r="DA38" s="639"/>
      <c r="DB38" s="639"/>
      <c r="DC38" s="640"/>
      <c r="DD38" s="624">
        <v>335678</v>
      </c>
      <c r="DE38" s="619"/>
      <c r="DF38" s="619"/>
      <c r="DG38" s="619"/>
      <c r="DH38" s="619"/>
      <c r="DI38" s="619"/>
      <c r="DJ38" s="619"/>
      <c r="DK38" s="620"/>
      <c r="DL38" s="624">
        <v>169561</v>
      </c>
      <c r="DM38" s="619"/>
      <c r="DN38" s="619"/>
      <c r="DO38" s="619"/>
      <c r="DP38" s="619"/>
      <c r="DQ38" s="619"/>
      <c r="DR38" s="619"/>
      <c r="DS38" s="619"/>
      <c r="DT38" s="619"/>
      <c r="DU38" s="619"/>
      <c r="DV38" s="620"/>
      <c r="DW38" s="641">
        <v>6.8</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67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272733</v>
      </c>
      <c r="CS39" s="637"/>
      <c r="CT39" s="637"/>
      <c r="CU39" s="637"/>
      <c r="CV39" s="637"/>
      <c r="CW39" s="637"/>
      <c r="CX39" s="637"/>
      <c r="CY39" s="638"/>
      <c r="CZ39" s="621">
        <v>6.6</v>
      </c>
      <c r="DA39" s="639"/>
      <c r="DB39" s="639"/>
      <c r="DC39" s="640"/>
      <c r="DD39" s="624">
        <v>261500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61402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156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13000</v>
      </c>
      <c r="CS40" s="619"/>
      <c r="CT40" s="619"/>
      <c r="CU40" s="619"/>
      <c r="CV40" s="619"/>
      <c r="CW40" s="619"/>
      <c r="CX40" s="619"/>
      <c r="CY40" s="620"/>
      <c r="CZ40" s="621">
        <v>0.3</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98610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906148</v>
      </c>
      <c r="CS42" s="619"/>
      <c r="CT42" s="619"/>
      <c r="CU42" s="619"/>
      <c r="CV42" s="619"/>
      <c r="CW42" s="619"/>
      <c r="CX42" s="619"/>
      <c r="CY42" s="620"/>
      <c r="CZ42" s="621">
        <v>22.1</v>
      </c>
      <c r="DA42" s="622"/>
      <c r="DB42" s="622"/>
      <c r="DC42" s="623"/>
      <c r="DD42" s="624">
        <v>276431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106425</v>
      </c>
      <c r="CS43" s="637"/>
      <c r="CT43" s="637"/>
      <c r="CU43" s="637"/>
      <c r="CV43" s="637"/>
      <c r="CW43" s="637"/>
      <c r="CX43" s="637"/>
      <c r="CY43" s="638"/>
      <c r="CZ43" s="621">
        <v>2.6</v>
      </c>
      <c r="DA43" s="639"/>
      <c r="DB43" s="639"/>
      <c r="DC43" s="640"/>
      <c r="DD43" s="624">
        <v>106425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806105</v>
      </c>
      <c r="CS44" s="619"/>
      <c r="CT44" s="619"/>
      <c r="CU44" s="619"/>
      <c r="CV44" s="619"/>
      <c r="CW44" s="619"/>
      <c r="CX44" s="619"/>
      <c r="CY44" s="620"/>
      <c r="CZ44" s="621">
        <v>19.600000000000001</v>
      </c>
      <c r="DA44" s="622"/>
      <c r="DB44" s="622"/>
      <c r="DC44" s="623"/>
      <c r="DD44" s="624">
        <v>241870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212571</v>
      </c>
      <c r="CS45" s="637"/>
      <c r="CT45" s="637"/>
      <c r="CU45" s="637"/>
      <c r="CV45" s="637"/>
      <c r="CW45" s="637"/>
      <c r="CX45" s="637"/>
      <c r="CY45" s="638"/>
      <c r="CZ45" s="621">
        <v>5.2</v>
      </c>
      <c r="DA45" s="639"/>
      <c r="DB45" s="639"/>
      <c r="DC45" s="640"/>
      <c r="DD45" s="624">
        <v>27336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582399</v>
      </c>
      <c r="CS46" s="619"/>
      <c r="CT46" s="619"/>
      <c r="CU46" s="619"/>
      <c r="CV46" s="619"/>
      <c r="CW46" s="619"/>
      <c r="CX46" s="619"/>
      <c r="CY46" s="620"/>
      <c r="CZ46" s="621">
        <v>14.2</v>
      </c>
      <c r="DA46" s="622"/>
      <c r="DB46" s="622"/>
      <c r="DC46" s="623"/>
      <c r="DD46" s="624">
        <v>208449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100043</v>
      </c>
      <c r="CS47" s="637"/>
      <c r="CT47" s="637"/>
      <c r="CU47" s="637"/>
      <c r="CV47" s="637"/>
      <c r="CW47" s="637"/>
      <c r="CX47" s="637"/>
      <c r="CY47" s="638"/>
      <c r="CZ47" s="621">
        <v>2.4</v>
      </c>
      <c r="DA47" s="639"/>
      <c r="DB47" s="639"/>
      <c r="DC47" s="640"/>
      <c r="DD47" s="624">
        <v>34561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4105285</v>
      </c>
      <c r="CS49" s="603"/>
      <c r="CT49" s="603"/>
      <c r="CU49" s="603"/>
      <c r="CV49" s="603"/>
      <c r="CW49" s="603"/>
      <c r="CX49" s="603"/>
      <c r="CY49" s="604"/>
      <c r="CZ49" s="605">
        <v>100</v>
      </c>
      <c r="DA49" s="606"/>
      <c r="DB49" s="606"/>
      <c r="DC49" s="607"/>
      <c r="DD49" s="608">
        <v>2872876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4237</v>
      </c>
      <c r="R7" s="1131"/>
      <c r="S7" s="1131"/>
      <c r="T7" s="1131"/>
      <c r="U7" s="1131"/>
      <c r="V7" s="1131">
        <v>4105</v>
      </c>
      <c r="W7" s="1131"/>
      <c r="X7" s="1131"/>
      <c r="Y7" s="1131"/>
      <c r="Z7" s="1131"/>
      <c r="AA7" s="1131">
        <v>132</v>
      </c>
      <c r="AB7" s="1131"/>
      <c r="AC7" s="1131"/>
      <c r="AD7" s="1131"/>
      <c r="AE7" s="1132"/>
      <c r="AF7" s="1133">
        <v>103</v>
      </c>
      <c r="AG7" s="1134"/>
      <c r="AH7" s="1134"/>
      <c r="AI7" s="1134"/>
      <c r="AJ7" s="1135"/>
      <c r="AK7" s="1117">
        <v>30</v>
      </c>
      <c r="AL7" s="1118"/>
      <c r="AM7" s="1118"/>
      <c r="AN7" s="1118"/>
      <c r="AO7" s="1118"/>
      <c r="AP7" s="1118">
        <v>3128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0</v>
      </c>
      <c r="CI7" s="1115"/>
      <c r="CJ7" s="1115"/>
      <c r="CK7" s="1115"/>
      <c r="CL7" s="1116"/>
      <c r="CM7" s="1114">
        <v>14</v>
      </c>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540</v>
      </c>
      <c r="BT8" s="1041"/>
      <c r="BU8" s="1041"/>
      <c r="BV8" s="1041"/>
      <c r="BW8" s="1041"/>
      <c r="BX8" s="1041"/>
      <c r="BY8" s="1041"/>
      <c r="BZ8" s="1041"/>
      <c r="CA8" s="1041"/>
      <c r="CB8" s="1041"/>
      <c r="CC8" s="1041"/>
      <c r="CD8" s="1041"/>
      <c r="CE8" s="1041"/>
      <c r="CF8" s="1041"/>
      <c r="CG8" s="1042"/>
      <c r="CH8" s="1015">
        <v>3</v>
      </c>
      <c r="CI8" s="1016"/>
      <c r="CJ8" s="1016"/>
      <c r="CK8" s="1016"/>
      <c r="CL8" s="1017"/>
      <c r="CM8" s="1015">
        <v>62</v>
      </c>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103</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636</v>
      </c>
      <c r="R28" s="1080"/>
      <c r="S28" s="1080"/>
      <c r="T28" s="1080"/>
      <c r="U28" s="1080"/>
      <c r="V28" s="1080">
        <v>618</v>
      </c>
      <c r="W28" s="1080"/>
      <c r="X28" s="1080"/>
      <c r="Y28" s="1080"/>
      <c r="Z28" s="1080"/>
      <c r="AA28" s="1080">
        <f>Q28-V28</f>
        <v>18</v>
      </c>
      <c r="AB28" s="1080"/>
      <c r="AC28" s="1080"/>
      <c r="AD28" s="1080"/>
      <c r="AE28" s="1081"/>
      <c r="AF28" s="1082">
        <v>18</v>
      </c>
      <c r="AG28" s="1080"/>
      <c r="AH28" s="1080"/>
      <c r="AI28" s="1080"/>
      <c r="AJ28" s="1083"/>
      <c r="AK28" s="1084">
        <v>53</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86</v>
      </c>
      <c r="R29" s="1070"/>
      <c r="S29" s="1070"/>
      <c r="T29" s="1070"/>
      <c r="U29" s="1070"/>
      <c r="V29" s="1070">
        <v>72</v>
      </c>
      <c r="W29" s="1070"/>
      <c r="X29" s="1070"/>
      <c r="Y29" s="1070"/>
      <c r="Z29" s="1070"/>
      <c r="AA29" s="1070">
        <f>Q29-V29</f>
        <v>14</v>
      </c>
      <c r="AB29" s="1070"/>
      <c r="AC29" s="1070"/>
      <c r="AD29" s="1070"/>
      <c r="AE29" s="1071"/>
      <c r="AF29" s="1045">
        <v>14</v>
      </c>
      <c r="AG29" s="1046"/>
      <c r="AH29" s="1046"/>
      <c r="AI29" s="1046"/>
      <c r="AJ29" s="1047"/>
      <c r="AK29" s="1006">
        <v>8</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469</v>
      </c>
      <c r="R30" s="1070"/>
      <c r="S30" s="1070"/>
      <c r="T30" s="1070"/>
      <c r="U30" s="1070"/>
      <c r="V30" s="1070">
        <v>434</v>
      </c>
      <c r="W30" s="1070"/>
      <c r="X30" s="1070"/>
      <c r="Y30" s="1070"/>
      <c r="Z30" s="1070"/>
      <c r="AA30" s="1070">
        <f t="shared" ref="AA30:AA38" si="0">Q30-V30</f>
        <v>35</v>
      </c>
      <c r="AB30" s="1070"/>
      <c r="AC30" s="1070"/>
      <c r="AD30" s="1070"/>
      <c r="AE30" s="1071"/>
      <c r="AF30" s="1045">
        <v>35</v>
      </c>
      <c r="AG30" s="1046"/>
      <c r="AH30" s="1046"/>
      <c r="AI30" s="1046"/>
      <c r="AJ30" s="1047"/>
      <c r="AK30" s="1006">
        <v>68</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51</v>
      </c>
      <c r="R31" s="1070"/>
      <c r="S31" s="1070"/>
      <c r="T31" s="1070"/>
      <c r="U31" s="1070"/>
      <c r="V31" s="1070">
        <v>50</v>
      </c>
      <c r="W31" s="1070"/>
      <c r="X31" s="1070"/>
      <c r="Y31" s="1070"/>
      <c r="Z31" s="1070"/>
      <c r="AA31" s="1070">
        <f t="shared" si="0"/>
        <v>1</v>
      </c>
      <c r="AB31" s="1070"/>
      <c r="AC31" s="1070"/>
      <c r="AD31" s="1070"/>
      <c r="AE31" s="1071"/>
      <c r="AF31" s="1045">
        <v>1</v>
      </c>
      <c r="AG31" s="1046"/>
      <c r="AH31" s="1046"/>
      <c r="AI31" s="1046"/>
      <c r="AJ31" s="1047"/>
      <c r="AK31" s="1006">
        <v>24</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208</v>
      </c>
      <c r="R32" s="1070"/>
      <c r="S32" s="1070"/>
      <c r="T32" s="1070"/>
      <c r="U32" s="1070"/>
      <c r="V32" s="1070">
        <v>200</v>
      </c>
      <c r="W32" s="1070"/>
      <c r="X32" s="1070"/>
      <c r="Y32" s="1070"/>
      <c r="Z32" s="1070"/>
      <c r="AA32" s="1070">
        <f t="shared" si="0"/>
        <v>8</v>
      </c>
      <c r="AB32" s="1070"/>
      <c r="AC32" s="1070"/>
      <c r="AD32" s="1070"/>
      <c r="AE32" s="1071"/>
      <c r="AF32" s="1045">
        <v>8</v>
      </c>
      <c r="AG32" s="1046"/>
      <c r="AH32" s="1046"/>
      <c r="AI32" s="1046"/>
      <c r="AJ32" s="1047"/>
      <c r="AK32" s="1006">
        <v>74</v>
      </c>
      <c r="AL32" s="997"/>
      <c r="AM32" s="997"/>
      <c r="AN32" s="997"/>
      <c r="AO32" s="997"/>
      <c r="AP32" s="997">
        <v>438</v>
      </c>
      <c r="AQ32" s="997"/>
      <c r="AR32" s="997"/>
      <c r="AS32" s="997"/>
      <c r="AT32" s="997"/>
      <c r="AU32" s="997">
        <v>47</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7</v>
      </c>
      <c r="R33" s="1070"/>
      <c r="S33" s="1070"/>
      <c r="T33" s="1070"/>
      <c r="U33" s="1070"/>
      <c r="V33" s="1070">
        <v>6</v>
      </c>
      <c r="W33" s="1070"/>
      <c r="X33" s="1070"/>
      <c r="Y33" s="1070"/>
      <c r="Z33" s="1070"/>
      <c r="AA33" s="1070">
        <f t="shared" si="0"/>
        <v>1</v>
      </c>
      <c r="AB33" s="1070"/>
      <c r="AC33" s="1070"/>
      <c r="AD33" s="1070"/>
      <c r="AE33" s="1071"/>
      <c r="AF33" s="1045">
        <v>1</v>
      </c>
      <c r="AG33" s="1046"/>
      <c r="AH33" s="1046"/>
      <c r="AI33" s="1046"/>
      <c r="AJ33" s="1047"/>
      <c r="AK33" s="1006">
        <v>75</v>
      </c>
      <c r="AL33" s="997"/>
      <c r="AM33" s="997"/>
      <c r="AN33" s="997"/>
      <c r="AO33" s="997"/>
      <c r="AP33" s="997">
        <v>487</v>
      </c>
      <c r="AQ33" s="997"/>
      <c r="AR33" s="997"/>
      <c r="AS33" s="997"/>
      <c r="AT33" s="997"/>
      <c r="AU33" s="997">
        <v>48</v>
      </c>
      <c r="AV33" s="997"/>
      <c r="AW33" s="997"/>
      <c r="AX33" s="997"/>
      <c r="AY33" s="997"/>
      <c r="AZ33" s="1068"/>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89</v>
      </c>
      <c r="R34" s="1070"/>
      <c r="S34" s="1070"/>
      <c r="T34" s="1070"/>
      <c r="U34" s="1070"/>
      <c r="V34" s="1070">
        <v>88</v>
      </c>
      <c r="W34" s="1070"/>
      <c r="X34" s="1070"/>
      <c r="Y34" s="1070"/>
      <c r="Z34" s="1070"/>
      <c r="AA34" s="1070">
        <f t="shared" si="0"/>
        <v>1</v>
      </c>
      <c r="AB34" s="1070"/>
      <c r="AC34" s="1070"/>
      <c r="AD34" s="1070"/>
      <c r="AE34" s="1071"/>
      <c r="AF34" s="1045">
        <v>1</v>
      </c>
      <c r="AG34" s="1046"/>
      <c r="AH34" s="1046"/>
      <c r="AI34" s="1046"/>
      <c r="AJ34" s="1047"/>
      <c r="AK34" s="1006">
        <v>58</v>
      </c>
      <c r="AL34" s="997"/>
      <c r="AM34" s="997"/>
      <c r="AN34" s="997"/>
      <c r="AO34" s="997"/>
      <c r="AP34" s="997">
        <v>404</v>
      </c>
      <c r="AQ34" s="997"/>
      <c r="AR34" s="997"/>
      <c r="AS34" s="997"/>
      <c r="AT34" s="997"/>
      <c r="AU34" s="997">
        <v>38</v>
      </c>
      <c r="AV34" s="997"/>
      <c r="AW34" s="997"/>
      <c r="AX34" s="997"/>
      <c r="AY34" s="997"/>
      <c r="AZ34" s="1068"/>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2</v>
      </c>
      <c r="R35" s="1070"/>
      <c r="S35" s="1070"/>
      <c r="T35" s="1070"/>
      <c r="U35" s="1070"/>
      <c r="V35" s="1070">
        <v>2</v>
      </c>
      <c r="W35" s="1070"/>
      <c r="X35" s="1070"/>
      <c r="Y35" s="1070"/>
      <c r="Z35" s="1070"/>
      <c r="AA35" s="1070">
        <f t="shared" si="0"/>
        <v>0</v>
      </c>
      <c r="AB35" s="1070"/>
      <c r="AC35" s="1070"/>
      <c r="AD35" s="1070"/>
      <c r="AE35" s="1071"/>
      <c r="AF35" s="1045">
        <v>0</v>
      </c>
      <c r="AG35" s="1046"/>
      <c r="AH35" s="1046"/>
      <c r="AI35" s="1046"/>
      <c r="AJ35" s="1047"/>
      <c r="AK35" s="1006">
        <v>1</v>
      </c>
      <c r="AL35" s="997"/>
      <c r="AM35" s="997"/>
      <c r="AN35" s="997"/>
      <c r="AO35" s="997"/>
      <c r="AP35" s="997">
        <v>10</v>
      </c>
      <c r="AQ35" s="997"/>
      <c r="AR35" s="997"/>
      <c r="AS35" s="997"/>
      <c r="AT35" s="997"/>
      <c r="AU35" s="997">
        <v>1</v>
      </c>
      <c r="AV35" s="997"/>
      <c r="AW35" s="997"/>
      <c r="AX35" s="997"/>
      <c r="AY35" s="997"/>
      <c r="AZ35" s="1068"/>
      <c r="BA35" s="1068"/>
      <c r="BB35" s="1068"/>
      <c r="BC35" s="1068"/>
      <c r="BD35" s="1068"/>
      <c r="BE35" s="1058" t="s">
        <v>380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384</v>
      </c>
      <c r="C36" s="1064"/>
      <c r="D36" s="1064"/>
      <c r="E36" s="1064"/>
      <c r="F36" s="1064"/>
      <c r="G36" s="1064"/>
      <c r="H36" s="1064"/>
      <c r="I36" s="1064"/>
      <c r="J36" s="1064"/>
      <c r="K36" s="1064"/>
      <c r="L36" s="1064"/>
      <c r="M36" s="1064"/>
      <c r="N36" s="1064"/>
      <c r="O36" s="1064"/>
      <c r="P36" s="1065"/>
      <c r="Q36" s="1069">
        <v>5</v>
      </c>
      <c r="R36" s="1070"/>
      <c r="S36" s="1070"/>
      <c r="T36" s="1070"/>
      <c r="U36" s="1070"/>
      <c r="V36" s="1070">
        <v>5</v>
      </c>
      <c r="W36" s="1070"/>
      <c r="X36" s="1070"/>
      <c r="Y36" s="1070"/>
      <c r="Z36" s="1070"/>
      <c r="AA36" s="1070">
        <f t="shared" si="0"/>
        <v>0</v>
      </c>
      <c r="AB36" s="1070"/>
      <c r="AC36" s="1070"/>
      <c r="AD36" s="1070"/>
      <c r="AE36" s="1071"/>
      <c r="AF36" s="1045">
        <v>0</v>
      </c>
      <c r="AG36" s="1046"/>
      <c r="AH36" s="1046"/>
      <c r="AI36" s="1046"/>
      <c r="AJ36" s="1047"/>
      <c r="AK36" s="1006">
        <v>4</v>
      </c>
      <c r="AL36" s="997"/>
      <c r="AM36" s="997"/>
      <c r="AN36" s="997"/>
      <c r="AO36" s="997"/>
      <c r="AP36" s="997">
        <v>19</v>
      </c>
      <c r="AQ36" s="997"/>
      <c r="AR36" s="997"/>
      <c r="AS36" s="997"/>
      <c r="AT36" s="997"/>
      <c r="AU36" s="997">
        <v>3</v>
      </c>
      <c r="AV36" s="997"/>
      <c r="AW36" s="997"/>
      <c r="AX36" s="997"/>
      <c r="AY36" s="997"/>
      <c r="AZ36" s="1068"/>
      <c r="BA36" s="1068"/>
      <c r="BB36" s="1068"/>
      <c r="BC36" s="1068"/>
      <c r="BD36" s="1068"/>
      <c r="BE36" s="1058" t="s">
        <v>380</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385</v>
      </c>
      <c r="C37" s="1064"/>
      <c r="D37" s="1064"/>
      <c r="E37" s="1064"/>
      <c r="F37" s="1064"/>
      <c r="G37" s="1064"/>
      <c r="H37" s="1064"/>
      <c r="I37" s="1064"/>
      <c r="J37" s="1064"/>
      <c r="K37" s="1064"/>
      <c r="L37" s="1064"/>
      <c r="M37" s="1064"/>
      <c r="N37" s="1064"/>
      <c r="O37" s="1064"/>
      <c r="P37" s="1065"/>
      <c r="Q37" s="1069">
        <v>4</v>
      </c>
      <c r="R37" s="1070"/>
      <c r="S37" s="1070"/>
      <c r="T37" s="1070"/>
      <c r="U37" s="1070"/>
      <c r="V37" s="1070">
        <v>4</v>
      </c>
      <c r="W37" s="1070"/>
      <c r="X37" s="1070"/>
      <c r="Y37" s="1070"/>
      <c r="Z37" s="1070"/>
      <c r="AA37" s="1070">
        <f t="shared" si="0"/>
        <v>0</v>
      </c>
      <c r="AB37" s="1070"/>
      <c r="AC37" s="1070"/>
      <c r="AD37" s="1070"/>
      <c r="AE37" s="1071"/>
      <c r="AF37" s="1045">
        <v>0</v>
      </c>
      <c r="AG37" s="1046"/>
      <c r="AH37" s="1046"/>
      <c r="AI37" s="1046"/>
      <c r="AJ37" s="1047"/>
      <c r="AK37" s="1006">
        <v>1</v>
      </c>
      <c r="AL37" s="997"/>
      <c r="AM37" s="997"/>
      <c r="AN37" s="997"/>
      <c r="AO37" s="997"/>
      <c r="AP37" s="997">
        <v>0</v>
      </c>
      <c r="AQ37" s="997"/>
      <c r="AR37" s="997"/>
      <c r="AS37" s="997"/>
      <c r="AT37" s="997"/>
      <c r="AU37" s="997">
        <v>0</v>
      </c>
      <c r="AV37" s="997"/>
      <c r="AW37" s="997"/>
      <c r="AX37" s="997"/>
      <c r="AY37" s="997"/>
      <c r="AZ37" s="1068"/>
      <c r="BA37" s="1068"/>
      <c r="BB37" s="1068"/>
      <c r="BC37" s="1068"/>
      <c r="BD37" s="1068"/>
      <c r="BE37" s="1058" t="s">
        <v>380</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386</v>
      </c>
      <c r="C38" s="1064"/>
      <c r="D38" s="1064"/>
      <c r="E38" s="1064"/>
      <c r="F38" s="1064"/>
      <c r="G38" s="1064"/>
      <c r="H38" s="1064"/>
      <c r="I38" s="1064"/>
      <c r="J38" s="1064"/>
      <c r="K38" s="1064"/>
      <c r="L38" s="1064"/>
      <c r="M38" s="1064"/>
      <c r="N38" s="1064"/>
      <c r="O38" s="1064"/>
      <c r="P38" s="1065"/>
      <c r="Q38" s="1069">
        <f>7+13</f>
        <v>20</v>
      </c>
      <c r="R38" s="1070"/>
      <c r="S38" s="1070"/>
      <c r="T38" s="1070"/>
      <c r="U38" s="1070"/>
      <c r="V38" s="1070">
        <v>7</v>
      </c>
      <c r="W38" s="1070"/>
      <c r="X38" s="1070"/>
      <c r="Y38" s="1070"/>
      <c r="Z38" s="1070"/>
      <c r="AA38" s="1070">
        <f t="shared" si="0"/>
        <v>13</v>
      </c>
      <c r="AB38" s="1070"/>
      <c r="AC38" s="1070"/>
      <c r="AD38" s="1070"/>
      <c r="AE38" s="1071"/>
      <c r="AF38" s="1045">
        <v>13</v>
      </c>
      <c r="AG38" s="1046"/>
      <c r="AH38" s="1046"/>
      <c r="AI38" s="1046"/>
      <c r="AJ38" s="1047"/>
      <c r="AK38" s="1006">
        <v>7</v>
      </c>
      <c r="AL38" s="997"/>
      <c r="AM38" s="997"/>
      <c r="AN38" s="997"/>
      <c r="AO38" s="997"/>
      <c r="AP38" s="997">
        <v>0</v>
      </c>
      <c r="AQ38" s="997"/>
      <c r="AR38" s="997"/>
      <c r="AS38" s="997"/>
      <c r="AT38" s="997"/>
      <c r="AU38" s="997"/>
      <c r="AV38" s="997"/>
      <c r="AW38" s="997"/>
      <c r="AX38" s="997"/>
      <c r="AY38" s="997"/>
      <c r="AZ38" s="1068"/>
      <c r="BA38" s="1068"/>
      <c r="BB38" s="1068"/>
      <c r="BC38" s="1068"/>
      <c r="BD38" s="1068"/>
      <c r="BE38" s="1058" t="s">
        <v>380</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92</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391</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5449</v>
      </c>
      <c r="R68" s="1008"/>
      <c r="S68" s="1008"/>
      <c r="T68" s="1008"/>
      <c r="U68" s="1008"/>
      <c r="V68" s="1008">
        <v>5297</v>
      </c>
      <c r="W68" s="1008"/>
      <c r="X68" s="1008"/>
      <c r="Y68" s="1008"/>
      <c r="Z68" s="1008"/>
      <c r="AA68" s="1008">
        <v>152</v>
      </c>
      <c r="AB68" s="1008"/>
      <c r="AC68" s="1008"/>
      <c r="AD68" s="1008"/>
      <c r="AE68" s="1008"/>
      <c r="AF68" s="1008">
        <v>152</v>
      </c>
      <c r="AG68" s="1008"/>
      <c r="AH68" s="1008"/>
      <c r="AI68" s="1008"/>
      <c r="AJ68" s="1008"/>
      <c r="AK68" s="1008">
        <v>339</v>
      </c>
      <c r="AL68" s="1008"/>
      <c r="AM68" s="1008"/>
      <c r="AN68" s="1008"/>
      <c r="AO68" s="1008"/>
      <c r="AP68" s="1008">
        <v>550</v>
      </c>
      <c r="AQ68" s="1008"/>
      <c r="AR68" s="1008"/>
      <c r="AS68" s="1008"/>
      <c r="AT68" s="1008"/>
      <c r="AU68" s="1008">
        <v>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710</v>
      </c>
      <c r="R69" s="997"/>
      <c r="S69" s="997"/>
      <c r="T69" s="997"/>
      <c r="U69" s="997"/>
      <c r="V69" s="997">
        <v>565</v>
      </c>
      <c r="W69" s="997"/>
      <c r="X69" s="997"/>
      <c r="Y69" s="997"/>
      <c r="Z69" s="997"/>
      <c r="AA69" s="997">
        <v>145</v>
      </c>
      <c r="AB69" s="997"/>
      <c r="AC69" s="997"/>
      <c r="AD69" s="997"/>
      <c r="AE69" s="997"/>
      <c r="AF69" s="997">
        <v>781</v>
      </c>
      <c r="AG69" s="997"/>
      <c r="AH69" s="997"/>
      <c r="AI69" s="997"/>
      <c r="AJ69" s="997"/>
      <c r="AK69" s="997"/>
      <c r="AL69" s="997"/>
      <c r="AM69" s="997"/>
      <c r="AN69" s="997"/>
      <c r="AO69" s="997"/>
      <c r="AP69" s="997">
        <v>403</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729</v>
      </c>
      <c r="R70" s="997"/>
      <c r="S70" s="997"/>
      <c r="T70" s="997"/>
      <c r="U70" s="997"/>
      <c r="V70" s="997">
        <v>688</v>
      </c>
      <c r="W70" s="997"/>
      <c r="X70" s="997"/>
      <c r="Y70" s="997"/>
      <c r="Z70" s="997"/>
      <c r="AA70" s="997">
        <v>41</v>
      </c>
      <c r="AB70" s="997"/>
      <c r="AC70" s="997"/>
      <c r="AD70" s="997"/>
      <c r="AE70" s="997"/>
      <c r="AF70" s="997">
        <v>41</v>
      </c>
      <c r="AG70" s="997"/>
      <c r="AH70" s="997"/>
      <c r="AI70" s="997"/>
      <c r="AJ70" s="997"/>
      <c r="AK70" s="997">
        <v>0</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250943</v>
      </c>
      <c r="R71" s="997"/>
      <c r="S71" s="997"/>
      <c r="T71" s="997"/>
      <c r="U71" s="997"/>
      <c r="V71" s="997">
        <v>239378</v>
      </c>
      <c r="W71" s="997"/>
      <c r="X71" s="997"/>
      <c r="Y71" s="997"/>
      <c r="Z71" s="997"/>
      <c r="AA71" s="997">
        <v>11565</v>
      </c>
      <c r="AB71" s="997"/>
      <c r="AC71" s="997"/>
      <c r="AD71" s="997"/>
      <c r="AE71" s="997"/>
      <c r="AF71" s="997">
        <v>11565</v>
      </c>
      <c r="AG71" s="997"/>
      <c r="AH71" s="997"/>
      <c r="AI71" s="997"/>
      <c r="AJ71" s="997"/>
      <c r="AK71" s="997">
        <v>726</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10258</v>
      </c>
      <c r="R72" s="997"/>
      <c r="S72" s="997"/>
      <c r="T72" s="997"/>
      <c r="U72" s="997"/>
      <c r="V72" s="997">
        <v>8973</v>
      </c>
      <c r="W72" s="997"/>
      <c r="X72" s="997"/>
      <c r="Y72" s="997"/>
      <c r="Z72" s="997"/>
      <c r="AA72" s="997">
        <v>1285</v>
      </c>
      <c r="AB72" s="997"/>
      <c r="AC72" s="997"/>
      <c r="AD72" s="997"/>
      <c r="AE72" s="997"/>
      <c r="AF72" s="997"/>
      <c r="AG72" s="997"/>
      <c r="AH72" s="997"/>
      <c r="AI72" s="997"/>
      <c r="AJ72" s="997"/>
      <c r="AK72" s="997">
        <v>16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1171</v>
      </c>
      <c r="R73" s="997"/>
      <c r="S73" s="997"/>
      <c r="T73" s="997"/>
      <c r="U73" s="997"/>
      <c r="V73" s="997">
        <v>1170</v>
      </c>
      <c r="W73" s="997"/>
      <c r="X73" s="997"/>
      <c r="Y73" s="997"/>
      <c r="Z73" s="997"/>
      <c r="AA73" s="997">
        <v>1</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547</v>
      </c>
      <c r="C74" s="1001"/>
      <c r="D74" s="1001"/>
      <c r="E74" s="1001"/>
      <c r="F74" s="1001"/>
      <c r="G74" s="1001"/>
      <c r="H74" s="1001"/>
      <c r="I74" s="1001"/>
      <c r="J74" s="1001"/>
      <c r="K74" s="1001"/>
      <c r="L74" s="1001"/>
      <c r="M74" s="1001"/>
      <c r="N74" s="1001"/>
      <c r="O74" s="1001"/>
      <c r="P74" s="1002"/>
      <c r="Q74" s="1003">
        <v>1</v>
      </c>
      <c r="R74" s="997"/>
      <c r="S74" s="997"/>
      <c r="T74" s="997"/>
      <c r="U74" s="997"/>
      <c r="V74" s="997">
        <v>0</v>
      </c>
      <c r="W74" s="997"/>
      <c r="X74" s="997"/>
      <c r="Y74" s="997"/>
      <c r="Z74" s="997"/>
      <c r="AA74" s="997">
        <v>1</v>
      </c>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548</v>
      </c>
      <c r="C75" s="1001"/>
      <c r="D75" s="1001"/>
      <c r="E75" s="1001"/>
      <c r="F75" s="1001"/>
      <c r="G75" s="1001"/>
      <c r="H75" s="1001"/>
      <c r="I75" s="1001"/>
      <c r="J75" s="1001"/>
      <c r="K75" s="1001"/>
      <c r="L75" s="1001"/>
      <c r="M75" s="1001"/>
      <c r="N75" s="1001"/>
      <c r="O75" s="1001"/>
      <c r="P75" s="1002"/>
      <c r="Q75" s="1004">
        <v>47</v>
      </c>
      <c r="R75" s="1005"/>
      <c r="S75" s="1005"/>
      <c r="T75" s="1005"/>
      <c r="U75" s="1006"/>
      <c r="V75" s="1007">
        <v>34</v>
      </c>
      <c r="W75" s="1005"/>
      <c r="X75" s="1005"/>
      <c r="Y75" s="1005"/>
      <c r="Z75" s="1006"/>
      <c r="AA75" s="1007">
        <v>13</v>
      </c>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549</v>
      </c>
      <c r="C76" s="1001"/>
      <c r="D76" s="1001"/>
      <c r="E76" s="1001"/>
      <c r="F76" s="1001"/>
      <c r="G76" s="1001"/>
      <c r="H76" s="1001"/>
      <c r="I76" s="1001"/>
      <c r="J76" s="1001"/>
      <c r="K76" s="1001"/>
      <c r="L76" s="1001"/>
      <c r="M76" s="1001"/>
      <c r="N76" s="1001"/>
      <c r="O76" s="1001"/>
      <c r="P76" s="1002"/>
      <c r="Q76" s="1004">
        <v>28</v>
      </c>
      <c r="R76" s="1005"/>
      <c r="S76" s="1005"/>
      <c r="T76" s="1005"/>
      <c r="U76" s="1006"/>
      <c r="V76" s="1007">
        <v>22</v>
      </c>
      <c r="W76" s="1005"/>
      <c r="X76" s="1005"/>
      <c r="Y76" s="1005"/>
      <c r="Z76" s="1006"/>
      <c r="AA76" s="1007">
        <v>6</v>
      </c>
      <c r="AB76" s="1005"/>
      <c r="AC76" s="1005"/>
      <c r="AD76" s="1005"/>
      <c r="AE76" s="1006"/>
      <c r="AF76" s="1007"/>
      <c r="AG76" s="1005"/>
      <c r="AH76" s="1005"/>
      <c r="AI76" s="1005"/>
      <c r="AJ76" s="1006"/>
      <c r="AK76" s="1007">
        <v>12</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447593</v>
      </c>
      <c r="AB110" s="903"/>
      <c r="AC110" s="903"/>
      <c r="AD110" s="903"/>
      <c r="AE110" s="904"/>
      <c r="AF110" s="905">
        <v>431032</v>
      </c>
      <c r="AG110" s="903"/>
      <c r="AH110" s="903"/>
      <c r="AI110" s="903"/>
      <c r="AJ110" s="904"/>
      <c r="AK110" s="905">
        <v>389570</v>
      </c>
      <c r="AL110" s="903"/>
      <c r="AM110" s="903"/>
      <c r="AN110" s="903"/>
      <c r="AO110" s="904"/>
      <c r="AP110" s="906">
        <v>18.899999999999999</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2836697</v>
      </c>
      <c r="BR110" s="830"/>
      <c r="BS110" s="830"/>
      <c r="BT110" s="830"/>
      <c r="BU110" s="830"/>
      <c r="BV110" s="830">
        <v>3142608</v>
      </c>
      <c r="BW110" s="830"/>
      <c r="BX110" s="830"/>
      <c r="BY110" s="830"/>
      <c r="BZ110" s="830"/>
      <c r="CA110" s="830">
        <v>3128264</v>
      </c>
      <c r="CB110" s="830"/>
      <c r="CC110" s="830"/>
      <c r="CD110" s="830"/>
      <c r="CE110" s="830"/>
      <c r="CF110" s="891">
        <v>152</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52093</v>
      </c>
      <c r="BR111" s="801"/>
      <c r="BS111" s="801"/>
      <c r="BT111" s="801"/>
      <c r="BU111" s="801"/>
      <c r="BV111" s="801">
        <v>43999</v>
      </c>
      <c r="BW111" s="801"/>
      <c r="BX111" s="801"/>
      <c r="BY111" s="801"/>
      <c r="BZ111" s="801"/>
      <c r="CA111" s="801">
        <v>36767</v>
      </c>
      <c r="CB111" s="801"/>
      <c r="CC111" s="801"/>
      <c r="CD111" s="801"/>
      <c r="CE111" s="801"/>
      <c r="CF111" s="878">
        <v>1.8</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1513834</v>
      </c>
      <c r="BR112" s="801"/>
      <c r="BS112" s="801"/>
      <c r="BT112" s="801"/>
      <c r="BU112" s="801"/>
      <c r="BV112" s="801">
        <v>1409402</v>
      </c>
      <c r="BW112" s="801"/>
      <c r="BX112" s="801"/>
      <c r="BY112" s="801"/>
      <c r="BZ112" s="801"/>
      <c r="CA112" s="801">
        <v>1358301</v>
      </c>
      <c r="CB112" s="801"/>
      <c r="CC112" s="801"/>
      <c r="CD112" s="801"/>
      <c r="CE112" s="801"/>
      <c r="CF112" s="878">
        <v>66</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151393</v>
      </c>
      <c r="AB113" s="939"/>
      <c r="AC113" s="939"/>
      <c r="AD113" s="939"/>
      <c r="AE113" s="940"/>
      <c r="AF113" s="941">
        <v>145741</v>
      </c>
      <c r="AG113" s="939"/>
      <c r="AH113" s="939"/>
      <c r="AI113" s="939"/>
      <c r="AJ113" s="940"/>
      <c r="AK113" s="941">
        <v>136767</v>
      </c>
      <c r="AL113" s="939"/>
      <c r="AM113" s="939"/>
      <c r="AN113" s="939"/>
      <c r="AO113" s="940"/>
      <c r="AP113" s="942">
        <v>6.6</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7065</v>
      </c>
      <c r="BR113" s="801"/>
      <c r="BS113" s="801"/>
      <c r="BT113" s="801"/>
      <c r="BU113" s="801"/>
      <c r="BV113" s="801">
        <v>6368</v>
      </c>
      <c r="BW113" s="801"/>
      <c r="BX113" s="801"/>
      <c r="BY113" s="801"/>
      <c r="BZ113" s="801"/>
      <c r="CA113" s="801">
        <v>5657</v>
      </c>
      <c r="CB113" s="801"/>
      <c r="CC113" s="801"/>
      <c r="CD113" s="801"/>
      <c r="CE113" s="801"/>
      <c r="CF113" s="878">
        <v>0.3</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4859</v>
      </c>
      <c r="AB114" s="814"/>
      <c r="AC114" s="814"/>
      <c r="AD114" s="814"/>
      <c r="AE114" s="815"/>
      <c r="AF114" s="816">
        <v>3474</v>
      </c>
      <c r="AG114" s="814"/>
      <c r="AH114" s="814"/>
      <c r="AI114" s="814"/>
      <c r="AJ114" s="815"/>
      <c r="AK114" s="816">
        <v>3298</v>
      </c>
      <c r="AL114" s="814"/>
      <c r="AM114" s="814"/>
      <c r="AN114" s="814"/>
      <c r="AO114" s="815"/>
      <c r="AP114" s="784">
        <v>0.2</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774269</v>
      </c>
      <c r="BR114" s="801"/>
      <c r="BS114" s="801"/>
      <c r="BT114" s="801"/>
      <c r="BU114" s="801"/>
      <c r="BV114" s="801">
        <v>683228</v>
      </c>
      <c r="BW114" s="801"/>
      <c r="BX114" s="801"/>
      <c r="BY114" s="801"/>
      <c r="BZ114" s="801"/>
      <c r="CA114" s="801">
        <v>610703</v>
      </c>
      <c r="CB114" s="801"/>
      <c r="CC114" s="801"/>
      <c r="CD114" s="801"/>
      <c r="CE114" s="801"/>
      <c r="CF114" s="878">
        <v>29.7</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8694</v>
      </c>
      <c r="AB115" s="939"/>
      <c r="AC115" s="939"/>
      <c r="AD115" s="939"/>
      <c r="AE115" s="940"/>
      <c r="AF115" s="941">
        <v>8094</v>
      </c>
      <c r="AG115" s="939"/>
      <c r="AH115" s="939"/>
      <c r="AI115" s="939"/>
      <c r="AJ115" s="940"/>
      <c r="AK115" s="941">
        <v>7233</v>
      </c>
      <c r="AL115" s="939"/>
      <c r="AM115" s="939"/>
      <c r="AN115" s="939"/>
      <c r="AO115" s="940"/>
      <c r="AP115" s="942">
        <v>0.4</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580</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613119</v>
      </c>
      <c r="AB117" s="925"/>
      <c r="AC117" s="925"/>
      <c r="AD117" s="925"/>
      <c r="AE117" s="926"/>
      <c r="AF117" s="928">
        <v>588341</v>
      </c>
      <c r="AG117" s="925"/>
      <c r="AH117" s="925"/>
      <c r="AI117" s="925"/>
      <c r="AJ117" s="926"/>
      <c r="AK117" s="928">
        <v>536868</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430</v>
      </c>
      <c r="BR117" s="888"/>
      <c r="BS117" s="888"/>
      <c r="BT117" s="888"/>
      <c r="BU117" s="888"/>
      <c r="BV117" s="888" t="s">
        <v>430</v>
      </c>
      <c r="BW117" s="888"/>
      <c r="BX117" s="888"/>
      <c r="BY117" s="888"/>
      <c r="BZ117" s="888"/>
      <c r="CA117" s="888" t="s">
        <v>430</v>
      </c>
      <c r="CB117" s="888"/>
      <c r="CC117" s="888"/>
      <c r="CD117" s="888"/>
      <c r="CE117" s="888"/>
      <c r="CF117" s="878" t="s">
        <v>430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430</v>
      </c>
      <c r="DH117" s="814"/>
      <c r="DI117" s="814"/>
      <c r="DJ117" s="814"/>
      <c r="DK117" s="815"/>
      <c r="DL117" s="816" t="s">
        <v>430</v>
      </c>
      <c r="DM117" s="814"/>
      <c r="DN117" s="814"/>
      <c r="DO117" s="814"/>
      <c r="DP117" s="815"/>
      <c r="DQ117" s="816" t="s">
        <v>430</v>
      </c>
      <c r="DR117" s="814"/>
      <c r="DS117" s="814"/>
      <c r="DT117" s="814"/>
      <c r="DU117" s="815"/>
      <c r="DV117" s="784" t="s">
        <v>430</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5183958</v>
      </c>
      <c r="BR118" s="888"/>
      <c r="BS118" s="888"/>
      <c r="BT118" s="888"/>
      <c r="BU118" s="888"/>
      <c r="BV118" s="888">
        <v>5285605</v>
      </c>
      <c r="BW118" s="888"/>
      <c r="BX118" s="888"/>
      <c r="BY118" s="888"/>
      <c r="BZ118" s="888"/>
      <c r="CA118" s="888">
        <v>5139692</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434</v>
      </c>
      <c r="DH118" s="814"/>
      <c r="DI118" s="814"/>
      <c r="DJ118" s="814"/>
      <c r="DK118" s="815"/>
      <c r="DL118" s="816" t="s">
        <v>434</v>
      </c>
      <c r="DM118" s="814"/>
      <c r="DN118" s="814"/>
      <c r="DO118" s="814"/>
      <c r="DP118" s="815"/>
      <c r="DQ118" s="816" t="s">
        <v>434</v>
      </c>
      <c r="DR118" s="814"/>
      <c r="DS118" s="814"/>
      <c r="DT118" s="814"/>
      <c r="DU118" s="815"/>
      <c r="DV118" s="784" t="s">
        <v>434</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434</v>
      </c>
      <c r="AB119" s="903"/>
      <c r="AC119" s="903"/>
      <c r="AD119" s="903"/>
      <c r="AE119" s="904"/>
      <c r="AF119" s="905" t="s">
        <v>434</v>
      </c>
      <c r="AG119" s="903"/>
      <c r="AH119" s="903"/>
      <c r="AI119" s="903"/>
      <c r="AJ119" s="904"/>
      <c r="AK119" s="905" t="s">
        <v>434</v>
      </c>
      <c r="AL119" s="903"/>
      <c r="AM119" s="903"/>
      <c r="AN119" s="903"/>
      <c r="AO119" s="904"/>
      <c r="AP119" s="906" t="s">
        <v>434</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2750452</v>
      </c>
      <c r="BR119" s="830"/>
      <c r="BS119" s="830"/>
      <c r="BT119" s="830"/>
      <c r="BU119" s="830"/>
      <c r="BV119" s="830">
        <v>2670232</v>
      </c>
      <c r="BW119" s="830"/>
      <c r="BX119" s="830"/>
      <c r="BY119" s="830"/>
      <c r="BZ119" s="830"/>
      <c r="CA119" s="830">
        <v>2900632</v>
      </c>
      <c r="CB119" s="830"/>
      <c r="CC119" s="830"/>
      <c r="CD119" s="830"/>
      <c r="CE119" s="830"/>
      <c r="CF119" s="891">
        <v>140.9</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52093</v>
      </c>
      <c r="DH119" s="747"/>
      <c r="DI119" s="747"/>
      <c r="DJ119" s="747"/>
      <c r="DK119" s="748"/>
      <c r="DL119" s="749">
        <v>43999</v>
      </c>
      <c r="DM119" s="747"/>
      <c r="DN119" s="747"/>
      <c r="DO119" s="747"/>
      <c r="DP119" s="748"/>
      <c r="DQ119" s="749">
        <v>36767</v>
      </c>
      <c r="DR119" s="747"/>
      <c r="DS119" s="747"/>
      <c r="DT119" s="747"/>
      <c r="DU119" s="748"/>
      <c r="DV119" s="837">
        <v>1.8</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434</v>
      </c>
      <c r="AB120" s="814"/>
      <c r="AC120" s="814"/>
      <c r="AD120" s="814"/>
      <c r="AE120" s="815"/>
      <c r="AF120" s="816" t="s">
        <v>434</v>
      </c>
      <c r="AG120" s="814"/>
      <c r="AH120" s="814"/>
      <c r="AI120" s="814"/>
      <c r="AJ120" s="815"/>
      <c r="AK120" s="816" t="s">
        <v>434</v>
      </c>
      <c r="AL120" s="814"/>
      <c r="AM120" s="814"/>
      <c r="AN120" s="814"/>
      <c r="AO120" s="815"/>
      <c r="AP120" s="784" t="s">
        <v>434</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182200</v>
      </c>
      <c r="BR120" s="801"/>
      <c r="BS120" s="801"/>
      <c r="BT120" s="801"/>
      <c r="BU120" s="801"/>
      <c r="BV120" s="801">
        <v>194151</v>
      </c>
      <c r="BW120" s="801"/>
      <c r="BX120" s="801"/>
      <c r="BY120" s="801"/>
      <c r="BZ120" s="801"/>
      <c r="CA120" s="801">
        <v>184152</v>
      </c>
      <c r="CB120" s="801"/>
      <c r="CC120" s="801"/>
      <c r="CD120" s="801"/>
      <c r="CE120" s="801"/>
      <c r="CF120" s="878">
        <v>8.9</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577698</v>
      </c>
      <c r="DH120" s="830"/>
      <c r="DI120" s="830"/>
      <c r="DJ120" s="830"/>
      <c r="DK120" s="830"/>
      <c r="DL120" s="830">
        <v>522065</v>
      </c>
      <c r="DM120" s="830"/>
      <c r="DN120" s="830"/>
      <c r="DO120" s="830"/>
      <c r="DP120" s="830"/>
      <c r="DQ120" s="830">
        <v>487049</v>
      </c>
      <c r="DR120" s="830"/>
      <c r="DS120" s="830"/>
      <c r="DT120" s="830"/>
      <c r="DU120" s="830"/>
      <c r="DV120" s="831">
        <v>23.7</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434</v>
      </c>
      <c r="AB121" s="814"/>
      <c r="AC121" s="814"/>
      <c r="AD121" s="814"/>
      <c r="AE121" s="815"/>
      <c r="AF121" s="816" t="s">
        <v>434</v>
      </c>
      <c r="AG121" s="814"/>
      <c r="AH121" s="814"/>
      <c r="AI121" s="814"/>
      <c r="AJ121" s="815"/>
      <c r="AK121" s="816" t="s">
        <v>434</v>
      </c>
      <c r="AL121" s="814"/>
      <c r="AM121" s="814"/>
      <c r="AN121" s="814"/>
      <c r="AO121" s="815"/>
      <c r="AP121" s="784" t="s">
        <v>434</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4029646</v>
      </c>
      <c r="BR121" s="888"/>
      <c r="BS121" s="888"/>
      <c r="BT121" s="888"/>
      <c r="BU121" s="888"/>
      <c r="BV121" s="888">
        <v>3992979</v>
      </c>
      <c r="BW121" s="888"/>
      <c r="BX121" s="888"/>
      <c r="BY121" s="888"/>
      <c r="BZ121" s="888"/>
      <c r="CA121" s="888">
        <v>4011249</v>
      </c>
      <c r="CB121" s="888"/>
      <c r="CC121" s="888"/>
      <c r="CD121" s="888"/>
      <c r="CE121" s="888"/>
      <c r="CF121" s="889">
        <v>194.9</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396591</v>
      </c>
      <c r="DH121" s="801"/>
      <c r="DI121" s="801"/>
      <c r="DJ121" s="801"/>
      <c r="DK121" s="801"/>
      <c r="DL121" s="801">
        <v>414169</v>
      </c>
      <c r="DM121" s="801"/>
      <c r="DN121" s="801"/>
      <c r="DO121" s="801"/>
      <c r="DP121" s="801"/>
      <c r="DQ121" s="801">
        <v>437516</v>
      </c>
      <c r="DR121" s="801"/>
      <c r="DS121" s="801"/>
      <c r="DT121" s="801"/>
      <c r="DU121" s="801"/>
      <c r="DV121" s="853">
        <v>21.3</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6962298</v>
      </c>
      <c r="BR122" s="870"/>
      <c r="BS122" s="870"/>
      <c r="BT122" s="870"/>
      <c r="BU122" s="870"/>
      <c r="BV122" s="870">
        <v>6857362</v>
      </c>
      <c r="BW122" s="870"/>
      <c r="BX122" s="870"/>
      <c r="BY122" s="870"/>
      <c r="BZ122" s="870"/>
      <c r="CA122" s="870">
        <v>7096033</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501861</v>
      </c>
      <c r="DH122" s="801"/>
      <c r="DI122" s="801"/>
      <c r="DJ122" s="801"/>
      <c r="DK122" s="801"/>
      <c r="DL122" s="801">
        <v>439558</v>
      </c>
      <c r="DM122" s="801"/>
      <c r="DN122" s="801"/>
      <c r="DO122" s="801"/>
      <c r="DP122" s="801"/>
      <c r="DQ122" s="801">
        <v>404103</v>
      </c>
      <c r="DR122" s="801"/>
      <c r="DS122" s="801"/>
      <c r="DT122" s="801"/>
      <c r="DU122" s="801"/>
      <c r="DV122" s="853">
        <v>19.600000000000001</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445</v>
      </c>
      <c r="AB123" s="814"/>
      <c r="AC123" s="814"/>
      <c r="AD123" s="814"/>
      <c r="AE123" s="815"/>
      <c r="AF123" s="816" t="s">
        <v>445</v>
      </c>
      <c r="AG123" s="814"/>
      <c r="AH123" s="814"/>
      <c r="AI123" s="814"/>
      <c r="AJ123" s="815"/>
      <c r="AK123" s="816" t="s">
        <v>445</v>
      </c>
      <c r="AL123" s="814"/>
      <c r="AM123" s="814"/>
      <c r="AN123" s="814"/>
      <c r="AO123" s="815"/>
      <c r="AP123" s="784" t="s">
        <v>445</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445</v>
      </c>
      <c r="BR123" s="862"/>
      <c r="BS123" s="862"/>
      <c r="BT123" s="862"/>
      <c r="BU123" s="862"/>
      <c r="BV123" s="862" t="s">
        <v>445</v>
      </c>
      <c r="BW123" s="862"/>
      <c r="BX123" s="862"/>
      <c r="BY123" s="862"/>
      <c r="BZ123" s="862"/>
      <c r="CA123" s="862" t="s">
        <v>445</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24004</v>
      </c>
      <c r="DH123" s="814"/>
      <c r="DI123" s="814"/>
      <c r="DJ123" s="814"/>
      <c r="DK123" s="815"/>
      <c r="DL123" s="816">
        <v>22297</v>
      </c>
      <c r="DM123" s="814"/>
      <c r="DN123" s="814"/>
      <c r="DO123" s="814"/>
      <c r="DP123" s="815"/>
      <c r="DQ123" s="816">
        <v>19485</v>
      </c>
      <c r="DR123" s="814"/>
      <c r="DS123" s="814"/>
      <c r="DT123" s="814"/>
      <c r="DU123" s="815"/>
      <c r="DV123" s="784">
        <v>0.9</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13680</v>
      </c>
      <c r="DH124" s="747"/>
      <c r="DI124" s="747"/>
      <c r="DJ124" s="747"/>
      <c r="DK124" s="748"/>
      <c r="DL124" s="749">
        <v>11313</v>
      </c>
      <c r="DM124" s="747"/>
      <c r="DN124" s="747"/>
      <c r="DO124" s="747"/>
      <c r="DP124" s="748"/>
      <c r="DQ124" s="749">
        <v>10148</v>
      </c>
      <c r="DR124" s="747"/>
      <c r="DS124" s="747"/>
      <c r="DT124" s="747"/>
      <c r="DU124" s="748"/>
      <c r="DV124" s="837">
        <v>0.5</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8694</v>
      </c>
      <c r="AB126" s="814"/>
      <c r="AC126" s="814"/>
      <c r="AD126" s="814"/>
      <c r="AE126" s="815"/>
      <c r="AF126" s="816">
        <v>8094</v>
      </c>
      <c r="AG126" s="814"/>
      <c r="AH126" s="814"/>
      <c r="AI126" s="814"/>
      <c r="AJ126" s="815"/>
      <c r="AK126" s="816">
        <v>7233</v>
      </c>
      <c r="AL126" s="814"/>
      <c r="AM126" s="814"/>
      <c r="AN126" s="814"/>
      <c r="AO126" s="815"/>
      <c r="AP126" s="784">
        <v>0.4</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457</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405</v>
      </c>
      <c r="AB128" s="754"/>
      <c r="AC128" s="754"/>
      <c r="AD128" s="754"/>
      <c r="AE128" s="755"/>
      <c r="AF128" s="756">
        <v>10721</v>
      </c>
      <c r="AG128" s="754"/>
      <c r="AH128" s="754"/>
      <c r="AI128" s="754"/>
      <c r="AJ128" s="755"/>
      <c r="AK128" s="756">
        <v>10801</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463</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2538170</v>
      </c>
      <c r="AB129" s="814"/>
      <c r="AC129" s="814"/>
      <c r="AD129" s="814"/>
      <c r="AE129" s="815"/>
      <c r="AF129" s="816">
        <v>2460369</v>
      </c>
      <c r="AG129" s="814"/>
      <c r="AH129" s="814"/>
      <c r="AI129" s="814"/>
      <c r="AJ129" s="815"/>
      <c r="AK129" s="816">
        <v>2511391</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4.3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504185</v>
      </c>
      <c r="AB130" s="814"/>
      <c r="AC130" s="814"/>
      <c r="AD130" s="814"/>
      <c r="AE130" s="815"/>
      <c r="AF130" s="816">
        <v>497071</v>
      </c>
      <c r="AG130" s="814"/>
      <c r="AH130" s="814"/>
      <c r="AI130" s="814"/>
      <c r="AJ130" s="815"/>
      <c r="AK130" s="816">
        <v>453188</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434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2033985</v>
      </c>
      <c r="AB131" s="747"/>
      <c r="AC131" s="747"/>
      <c r="AD131" s="747"/>
      <c r="AE131" s="748"/>
      <c r="AF131" s="749">
        <v>1963298</v>
      </c>
      <c r="AG131" s="747"/>
      <c r="AH131" s="747"/>
      <c r="AI131" s="747"/>
      <c r="AJ131" s="748"/>
      <c r="AK131" s="749">
        <v>2058203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5.3357817289999998</v>
      </c>
      <c r="AB132" s="770"/>
      <c r="AC132" s="770"/>
      <c r="AD132" s="770"/>
      <c r="AE132" s="771"/>
      <c r="AF132" s="772">
        <v>4.1027393700000001</v>
      </c>
      <c r="AG132" s="770"/>
      <c r="AH132" s="770"/>
      <c r="AI132" s="770"/>
      <c r="AJ132" s="771"/>
      <c r="AK132" s="772">
        <v>3.5409043709999999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6.7</v>
      </c>
      <c r="AB133" s="779"/>
      <c r="AC133" s="779"/>
      <c r="AD133" s="779"/>
      <c r="AE133" s="780"/>
      <c r="AF133" s="778">
        <v>5</v>
      </c>
      <c r="AG133" s="779"/>
      <c r="AH133" s="779"/>
      <c r="AI133" s="779"/>
      <c r="AJ133" s="780"/>
      <c r="AK133" s="778">
        <v>4.3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578466</v>
      </c>
      <c r="L9" s="264">
        <v>158180</v>
      </c>
      <c r="M9" s="265">
        <v>187155</v>
      </c>
      <c r="N9" s="266">
        <v>-15.5</v>
      </c>
    </row>
    <row r="10" spans="1:16">
      <c r="A10" s="248"/>
      <c r="B10" s="244"/>
      <c r="C10" s="244"/>
      <c r="D10" s="244"/>
      <c r="E10" s="244"/>
      <c r="F10" s="244"/>
      <c r="G10" s="1163" t="s">
        <v>481</v>
      </c>
      <c r="H10" s="1164"/>
      <c r="I10" s="1164"/>
      <c r="J10" s="1165"/>
      <c r="K10" s="267">
        <v>75854</v>
      </c>
      <c r="L10" s="268">
        <v>20742</v>
      </c>
      <c r="M10" s="269">
        <v>20525</v>
      </c>
      <c r="N10" s="270">
        <v>1.1000000000000001</v>
      </c>
    </row>
    <row r="11" spans="1:16" ht="13.5" customHeight="1">
      <c r="A11" s="248"/>
      <c r="B11" s="244"/>
      <c r="C11" s="244"/>
      <c r="D11" s="244"/>
      <c r="E11" s="244"/>
      <c r="F11" s="244"/>
      <c r="G11" s="1163" t="s">
        <v>482</v>
      </c>
      <c r="H11" s="1164"/>
      <c r="I11" s="1164"/>
      <c r="J11" s="1165"/>
      <c r="K11" s="267">
        <v>69031</v>
      </c>
      <c r="L11" s="268">
        <v>18876</v>
      </c>
      <c r="M11" s="269">
        <v>27959</v>
      </c>
      <c r="N11" s="270">
        <v>-32.5</v>
      </c>
    </row>
    <row r="12" spans="1:16" ht="13.5" customHeight="1">
      <c r="A12" s="248"/>
      <c r="B12" s="244"/>
      <c r="C12" s="244"/>
      <c r="D12" s="244"/>
      <c r="E12" s="244"/>
      <c r="F12" s="244"/>
      <c r="G12" s="1163" t="s">
        <v>483</v>
      </c>
      <c r="H12" s="1164"/>
      <c r="I12" s="1164"/>
      <c r="J12" s="1165"/>
      <c r="K12" s="267" t="s">
        <v>484</v>
      </c>
      <c r="L12" s="268" t="s">
        <v>484</v>
      </c>
      <c r="M12" s="269">
        <v>2910</v>
      </c>
      <c r="N12" s="270" t="s">
        <v>484</v>
      </c>
    </row>
    <row r="13" spans="1:16" ht="13.5" customHeight="1">
      <c r="A13" s="248"/>
      <c r="B13" s="244"/>
      <c r="C13" s="244"/>
      <c r="D13" s="244"/>
      <c r="E13" s="244"/>
      <c r="F13" s="244"/>
      <c r="G13" s="1163" t="s">
        <v>485</v>
      </c>
      <c r="H13" s="1164"/>
      <c r="I13" s="1164"/>
      <c r="J13" s="1165"/>
      <c r="K13" s="267" t="s">
        <v>484</v>
      </c>
      <c r="L13" s="268" t="s">
        <v>484</v>
      </c>
      <c r="M13" s="269" t="s">
        <v>484</v>
      </c>
      <c r="N13" s="270" t="s">
        <v>484</v>
      </c>
    </row>
    <row r="14" spans="1:16" ht="13.5" customHeight="1">
      <c r="A14" s="248"/>
      <c r="B14" s="244"/>
      <c r="C14" s="244"/>
      <c r="D14" s="244"/>
      <c r="E14" s="244"/>
      <c r="F14" s="244"/>
      <c r="G14" s="1163" t="s">
        <v>486</v>
      </c>
      <c r="H14" s="1164"/>
      <c r="I14" s="1164"/>
      <c r="J14" s="1165"/>
      <c r="K14" s="267">
        <v>35658</v>
      </c>
      <c r="L14" s="268">
        <v>9751</v>
      </c>
      <c r="M14" s="269">
        <v>9160</v>
      </c>
      <c r="N14" s="270">
        <v>6.5</v>
      </c>
    </row>
    <row r="15" spans="1:16" ht="13.5" customHeight="1">
      <c r="A15" s="248"/>
      <c r="B15" s="244"/>
      <c r="C15" s="244"/>
      <c r="D15" s="244"/>
      <c r="E15" s="244"/>
      <c r="F15" s="244"/>
      <c r="G15" s="1163" t="s">
        <v>487</v>
      </c>
      <c r="H15" s="1164"/>
      <c r="I15" s="1164"/>
      <c r="J15" s="1165"/>
      <c r="K15" s="267">
        <v>106425</v>
      </c>
      <c r="L15" s="268">
        <v>29102</v>
      </c>
      <c r="M15" s="269">
        <v>4580</v>
      </c>
      <c r="N15" s="270">
        <v>535.4</v>
      </c>
    </row>
    <row r="16" spans="1:16">
      <c r="A16" s="248"/>
      <c r="B16" s="244"/>
      <c r="C16" s="244"/>
      <c r="D16" s="244"/>
      <c r="E16" s="244"/>
      <c r="F16" s="244"/>
      <c r="G16" s="1166" t="s">
        <v>488</v>
      </c>
      <c r="H16" s="1167"/>
      <c r="I16" s="1167"/>
      <c r="J16" s="1168"/>
      <c r="K16" s="268">
        <v>-92791</v>
      </c>
      <c r="L16" s="268">
        <v>-25374</v>
      </c>
      <c r="M16" s="269">
        <v>-19254</v>
      </c>
      <c r="N16" s="270">
        <v>31.8</v>
      </c>
    </row>
    <row r="17" spans="1:16">
      <c r="A17" s="248"/>
      <c r="B17" s="244"/>
      <c r="C17" s="244"/>
      <c r="D17" s="244"/>
      <c r="E17" s="244"/>
      <c r="F17" s="244"/>
      <c r="G17" s="1166" t="s">
        <v>167</v>
      </c>
      <c r="H17" s="1167"/>
      <c r="I17" s="1167"/>
      <c r="J17" s="1168"/>
      <c r="K17" s="268">
        <v>772643</v>
      </c>
      <c r="L17" s="268">
        <v>211278</v>
      </c>
      <c r="M17" s="269">
        <v>233033</v>
      </c>
      <c r="N17" s="270">
        <v>-9.3000000000000007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18.87</v>
      </c>
      <c r="L21" s="281">
        <v>21.21</v>
      </c>
      <c r="M21" s="282">
        <v>-2.34</v>
      </c>
      <c r="N21" s="249"/>
      <c r="O21" s="283"/>
      <c r="P21" s="279"/>
    </row>
    <row r="22" spans="1:16" s="284" customFormat="1">
      <c r="A22" s="279"/>
      <c r="B22" s="249"/>
      <c r="C22" s="249"/>
      <c r="D22" s="249"/>
      <c r="E22" s="249"/>
      <c r="F22" s="249"/>
      <c r="G22" s="1160" t="s">
        <v>494</v>
      </c>
      <c r="H22" s="1161"/>
      <c r="I22" s="1161"/>
      <c r="J22" s="1162"/>
      <c r="K22" s="285">
        <v>98</v>
      </c>
      <c r="L22" s="286">
        <v>95.4</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389570</v>
      </c>
      <c r="L32" s="294">
        <v>106527</v>
      </c>
      <c r="M32" s="295">
        <v>137219</v>
      </c>
      <c r="N32" s="296">
        <v>-22.4</v>
      </c>
    </row>
    <row r="33" spans="1:16" ht="13.5" customHeight="1">
      <c r="A33" s="248"/>
      <c r="B33" s="244"/>
      <c r="C33" s="244"/>
      <c r="D33" s="244"/>
      <c r="E33" s="244"/>
      <c r="F33" s="244"/>
      <c r="G33" s="1151" t="s">
        <v>499</v>
      </c>
      <c r="H33" s="1152"/>
      <c r="I33" s="1152"/>
      <c r="J33" s="1153"/>
      <c r="K33" s="294" t="s">
        <v>484</v>
      </c>
      <c r="L33" s="294" t="s">
        <v>484</v>
      </c>
      <c r="M33" s="295" t="s">
        <v>484</v>
      </c>
      <c r="N33" s="296" t="s">
        <v>484</v>
      </c>
    </row>
    <row r="34" spans="1:16" ht="27" customHeight="1">
      <c r="A34" s="248"/>
      <c r="B34" s="244"/>
      <c r="C34" s="244"/>
      <c r="D34" s="244"/>
      <c r="E34" s="244"/>
      <c r="F34" s="244"/>
      <c r="G34" s="1151" t="s">
        <v>500</v>
      </c>
      <c r="H34" s="1152"/>
      <c r="I34" s="1152"/>
      <c r="J34" s="1153"/>
      <c r="K34" s="294" t="s">
        <v>484</v>
      </c>
      <c r="L34" s="294" t="s">
        <v>484</v>
      </c>
      <c r="M34" s="295">
        <v>4</v>
      </c>
      <c r="N34" s="296" t="s">
        <v>484</v>
      </c>
    </row>
    <row r="35" spans="1:16" ht="27" customHeight="1">
      <c r="A35" s="248"/>
      <c r="B35" s="244"/>
      <c r="C35" s="244"/>
      <c r="D35" s="244"/>
      <c r="E35" s="244"/>
      <c r="F35" s="244"/>
      <c r="G35" s="1151" t="s">
        <v>501</v>
      </c>
      <c r="H35" s="1152"/>
      <c r="I35" s="1152"/>
      <c r="J35" s="1153"/>
      <c r="K35" s="294">
        <v>136767</v>
      </c>
      <c r="L35" s="294">
        <v>37399</v>
      </c>
      <c r="M35" s="295">
        <v>30414</v>
      </c>
      <c r="N35" s="296">
        <v>23</v>
      </c>
    </row>
    <row r="36" spans="1:16" ht="27" customHeight="1">
      <c r="A36" s="248"/>
      <c r="B36" s="244"/>
      <c r="C36" s="244"/>
      <c r="D36" s="244"/>
      <c r="E36" s="244"/>
      <c r="F36" s="244"/>
      <c r="G36" s="1151" t="s">
        <v>502</v>
      </c>
      <c r="H36" s="1152"/>
      <c r="I36" s="1152"/>
      <c r="J36" s="1153"/>
      <c r="K36" s="294">
        <v>3298</v>
      </c>
      <c r="L36" s="294">
        <v>902</v>
      </c>
      <c r="M36" s="295">
        <v>5195</v>
      </c>
      <c r="N36" s="296">
        <v>-82.6</v>
      </c>
    </row>
    <row r="37" spans="1:16" ht="13.5" customHeight="1">
      <c r="A37" s="248"/>
      <c r="B37" s="244"/>
      <c r="C37" s="244"/>
      <c r="D37" s="244"/>
      <c r="E37" s="244"/>
      <c r="F37" s="244"/>
      <c r="G37" s="1151" t="s">
        <v>503</v>
      </c>
      <c r="H37" s="1152"/>
      <c r="I37" s="1152"/>
      <c r="J37" s="1153"/>
      <c r="K37" s="294">
        <v>7233</v>
      </c>
      <c r="L37" s="294">
        <v>1978</v>
      </c>
      <c r="M37" s="295">
        <v>2257</v>
      </c>
      <c r="N37" s="296">
        <v>-12.4</v>
      </c>
    </row>
    <row r="38" spans="1:16" ht="27" customHeight="1">
      <c r="A38" s="248"/>
      <c r="B38" s="244"/>
      <c r="C38" s="244"/>
      <c r="D38" s="244"/>
      <c r="E38" s="244"/>
      <c r="F38" s="244"/>
      <c r="G38" s="1154" t="s">
        <v>504</v>
      </c>
      <c r="H38" s="1155"/>
      <c r="I38" s="1155"/>
      <c r="J38" s="1156"/>
      <c r="K38" s="297" t="s">
        <v>484</v>
      </c>
      <c r="L38" s="297" t="s">
        <v>484</v>
      </c>
      <c r="M38" s="298">
        <v>40</v>
      </c>
      <c r="N38" s="299" t="s">
        <v>484</v>
      </c>
      <c r="O38" s="293"/>
    </row>
    <row r="39" spans="1:16">
      <c r="A39" s="248"/>
      <c r="B39" s="244"/>
      <c r="C39" s="244"/>
      <c r="D39" s="244"/>
      <c r="E39" s="244"/>
      <c r="F39" s="244"/>
      <c r="G39" s="1154" t="s">
        <v>505</v>
      </c>
      <c r="H39" s="1155"/>
      <c r="I39" s="1155"/>
      <c r="J39" s="1156"/>
      <c r="K39" s="300">
        <v>-10801</v>
      </c>
      <c r="L39" s="300">
        <v>-2954</v>
      </c>
      <c r="M39" s="301">
        <v>-7960</v>
      </c>
      <c r="N39" s="302">
        <v>-62.9</v>
      </c>
      <c r="O39" s="293"/>
    </row>
    <row r="40" spans="1:16" ht="27" customHeight="1">
      <c r="A40" s="248"/>
      <c r="B40" s="244"/>
      <c r="C40" s="244"/>
      <c r="D40" s="244"/>
      <c r="E40" s="244"/>
      <c r="F40" s="244"/>
      <c r="G40" s="1151" t="s">
        <v>506</v>
      </c>
      <c r="H40" s="1152"/>
      <c r="I40" s="1152"/>
      <c r="J40" s="1153"/>
      <c r="K40" s="300">
        <v>-453188</v>
      </c>
      <c r="L40" s="300">
        <v>-123923</v>
      </c>
      <c r="M40" s="301">
        <v>-124831</v>
      </c>
      <c r="N40" s="302">
        <v>-0.7</v>
      </c>
      <c r="O40" s="293"/>
    </row>
    <row r="41" spans="1:16">
      <c r="A41" s="248"/>
      <c r="B41" s="244"/>
      <c r="C41" s="244"/>
      <c r="D41" s="244"/>
      <c r="E41" s="244"/>
      <c r="F41" s="244"/>
      <c r="G41" s="1157" t="s">
        <v>278</v>
      </c>
      <c r="H41" s="1158"/>
      <c r="I41" s="1158"/>
      <c r="J41" s="1159"/>
      <c r="K41" s="294">
        <v>72879</v>
      </c>
      <c r="L41" s="300">
        <v>19929</v>
      </c>
      <c r="M41" s="301">
        <v>42339</v>
      </c>
      <c r="N41" s="302">
        <v>-52.9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901709</v>
      </c>
      <c r="J51" s="320">
        <v>227188</v>
      </c>
      <c r="K51" s="321">
        <v>-6.2</v>
      </c>
      <c r="L51" s="322">
        <v>216155</v>
      </c>
      <c r="M51" s="323">
        <v>-35.299999999999997</v>
      </c>
      <c r="N51" s="324">
        <v>29.1</v>
      </c>
    </row>
    <row r="52" spans="1:14">
      <c r="A52" s="248"/>
      <c r="B52" s="244"/>
      <c r="C52" s="244"/>
      <c r="D52" s="244"/>
      <c r="E52" s="244"/>
      <c r="F52" s="244"/>
      <c r="G52" s="325"/>
      <c r="H52" s="326" t="s">
        <v>517</v>
      </c>
      <c r="I52" s="327">
        <v>487327</v>
      </c>
      <c r="J52" s="328">
        <v>122783</v>
      </c>
      <c r="K52" s="329">
        <v>-21.4</v>
      </c>
      <c r="L52" s="330">
        <v>108827</v>
      </c>
      <c r="M52" s="331">
        <v>-19.600000000000001</v>
      </c>
      <c r="N52" s="332">
        <v>-1.8</v>
      </c>
    </row>
    <row r="53" spans="1:14">
      <c r="A53" s="248"/>
      <c r="B53" s="244"/>
      <c r="C53" s="244"/>
      <c r="D53" s="244"/>
      <c r="E53" s="244"/>
      <c r="F53" s="244"/>
      <c r="G53" s="310" t="s">
        <v>518</v>
      </c>
      <c r="H53" s="311"/>
      <c r="I53" s="319">
        <v>837149</v>
      </c>
      <c r="J53" s="320">
        <v>214764</v>
      </c>
      <c r="K53" s="321">
        <v>-5.5</v>
      </c>
      <c r="L53" s="322">
        <v>228305</v>
      </c>
      <c r="M53" s="323">
        <v>5.6</v>
      </c>
      <c r="N53" s="324">
        <v>-11.1</v>
      </c>
    </row>
    <row r="54" spans="1:14">
      <c r="A54" s="248"/>
      <c r="B54" s="244"/>
      <c r="C54" s="244"/>
      <c r="D54" s="244"/>
      <c r="E54" s="244"/>
      <c r="F54" s="244"/>
      <c r="G54" s="325"/>
      <c r="H54" s="326" t="s">
        <v>517</v>
      </c>
      <c r="I54" s="327">
        <v>359139</v>
      </c>
      <c r="J54" s="328">
        <v>92134</v>
      </c>
      <c r="K54" s="329">
        <v>-25</v>
      </c>
      <c r="L54" s="330">
        <v>86611</v>
      </c>
      <c r="M54" s="331">
        <v>-20.399999999999999</v>
      </c>
      <c r="N54" s="332">
        <v>-4.5999999999999996</v>
      </c>
    </row>
    <row r="55" spans="1:14">
      <c r="A55" s="248"/>
      <c r="B55" s="244"/>
      <c r="C55" s="244"/>
      <c r="D55" s="244"/>
      <c r="E55" s="244"/>
      <c r="F55" s="244"/>
      <c r="G55" s="310" t="s">
        <v>519</v>
      </c>
      <c r="H55" s="311"/>
      <c r="I55" s="319">
        <v>533029</v>
      </c>
      <c r="J55" s="320">
        <v>139354</v>
      </c>
      <c r="K55" s="321">
        <v>-35.1</v>
      </c>
      <c r="L55" s="322">
        <v>316331</v>
      </c>
      <c r="M55" s="323">
        <v>38.6</v>
      </c>
      <c r="N55" s="324">
        <v>-73.7</v>
      </c>
    </row>
    <row r="56" spans="1:14">
      <c r="A56" s="248"/>
      <c r="B56" s="244"/>
      <c r="C56" s="244"/>
      <c r="D56" s="244"/>
      <c r="E56" s="244"/>
      <c r="F56" s="244"/>
      <c r="G56" s="325"/>
      <c r="H56" s="326" t="s">
        <v>517</v>
      </c>
      <c r="I56" s="327">
        <v>320920</v>
      </c>
      <c r="J56" s="328">
        <v>83901</v>
      </c>
      <c r="K56" s="329">
        <v>-8.9</v>
      </c>
      <c r="L56" s="330">
        <v>106387</v>
      </c>
      <c r="M56" s="331">
        <v>22.8</v>
      </c>
      <c r="N56" s="332">
        <v>-31.7</v>
      </c>
    </row>
    <row r="57" spans="1:14">
      <c r="A57" s="248"/>
      <c r="B57" s="244"/>
      <c r="C57" s="244"/>
      <c r="D57" s="244"/>
      <c r="E57" s="244"/>
      <c r="F57" s="244"/>
      <c r="G57" s="310" t="s">
        <v>520</v>
      </c>
      <c r="H57" s="311"/>
      <c r="I57" s="319">
        <v>1239803</v>
      </c>
      <c r="J57" s="320">
        <v>331675</v>
      </c>
      <c r="K57" s="321">
        <v>138</v>
      </c>
      <c r="L57" s="322">
        <v>333013</v>
      </c>
      <c r="M57" s="323">
        <v>5.3</v>
      </c>
      <c r="N57" s="324">
        <v>132.69999999999999</v>
      </c>
    </row>
    <row r="58" spans="1:14">
      <c r="A58" s="248"/>
      <c r="B58" s="244"/>
      <c r="C58" s="244"/>
      <c r="D58" s="244"/>
      <c r="E58" s="244"/>
      <c r="F58" s="244"/>
      <c r="G58" s="325"/>
      <c r="H58" s="326" t="s">
        <v>517</v>
      </c>
      <c r="I58" s="327">
        <v>871167</v>
      </c>
      <c r="J58" s="328">
        <v>233057</v>
      </c>
      <c r="K58" s="329">
        <v>177.8</v>
      </c>
      <c r="L58" s="330">
        <v>126732</v>
      </c>
      <c r="M58" s="331">
        <v>19.100000000000001</v>
      </c>
      <c r="N58" s="332">
        <v>158.69999999999999</v>
      </c>
    </row>
    <row r="59" spans="1:14">
      <c r="A59" s="248"/>
      <c r="B59" s="244"/>
      <c r="C59" s="244"/>
      <c r="D59" s="244"/>
      <c r="E59" s="244"/>
      <c r="F59" s="244"/>
      <c r="G59" s="310" t="s">
        <v>521</v>
      </c>
      <c r="H59" s="311"/>
      <c r="I59" s="319">
        <v>806105</v>
      </c>
      <c r="J59" s="320">
        <v>220428</v>
      </c>
      <c r="K59" s="321">
        <v>-33.5</v>
      </c>
      <c r="L59" s="322">
        <v>280458</v>
      </c>
      <c r="M59" s="323">
        <v>-15.8</v>
      </c>
      <c r="N59" s="324">
        <v>-17.7</v>
      </c>
    </row>
    <row r="60" spans="1:14">
      <c r="A60" s="248"/>
      <c r="B60" s="244"/>
      <c r="C60" s="244"/>
      <c r="D60" s="244"/>
      <c r="E60" s="244"/>
      <c r="F60" s="244"/>
      <c r="G60" s="325"/>
      <c r="H60" s="326" t="s">
        <v>517</v>
      </c>
      <c r="I60" s="333">
        <v>582399</v>
      </c>
      <c r="J60" s="328">
        <v>159256</v>
      </c>
      <c r="K60" s="329">
        <v>-31.7</v>
      </c>
      <c r="L60" s="330">
        <v>127286</v>
      </c>
      <c r="M60" s="331">
        <v>0.4</v>
      </c>
      <c r="N60" s="332">
        <v>-32.1</v>
      </c>
    </row>
    <row r="61" spans="1:14">
      <c r="A61" s="248"/>
      <c r="B61" s="244"/>
      <c r="C61" s="244"/>
      <c r="D61" s="244"/>
      <c r="E61" s="244"/>
      <c r="F61" s="244"/>
      <c r="G61" s="310" t="s">
        <v>522</v>
      </c>
      <c r="H61" s="334"/>
      <c r="I61" s="335">
        <v>863559</v>
      </c>
      <c r="J61" s="336">
        <v>226682</v>
      </c>
      <c r="K61" s="337">
        <v>11.5</v>
      </c>
      <c r="L61" s="338">
        <v>274852</v>
      </c>
      <c r="M61" s="339">
        <v>-0.3</v>
      </c>
      <c r="N61" s="324">
        <v>11.8</v>
      </c>
    </row>
    <row r="62" spans="1:14">
      <c r="A62" s="248"/>
      <c r="B62" s="244"/>
      <c r="C62" s="244"/>
      <c r="D62" s="244"/>
      <c r="E62" s="244"/>
      <c r="F62" s="244"/>
      <c r="G62" s="325"/>
      <c r="H62" s="326" t="s">
        <v>517</v>
      </c>
      <c r="I62" s="327">
        <v>524190</v>
      </c>
      <c r="J62" s="328">
        <v>138226</v>
      </c>
      <c r="K62" s="329">
        <v>18.2</v>
      </c>
      <c r="L62" s="330">
        <v>111169</v>
      </c>
      <c r="M62" s="331">
        <v>0.5</v>
      </c>
      <c r="N62" s="332">
        <v>17.7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7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A34"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20.56</v>
      </c>
      <c r="G47" s="12">
        <v>25.16</v>
      </c>
      <c r="H47" s="12">
        <v>25.44</v>
      </c>
      <c r="I47" s="12">
        <v>29.35</v>
      </c>
      <c r="J47" s="13">
        <v>28.77</v>
      </c>
    </row>
    <row r="48" spans="2:10" ht="57.75" customHeight="1">
      <c r="B48" s="14"/>
      <c r="C48" s="1171" t="s">
        <v>4</v>
      </c>
      <c r="D48" s="1171"/>
      <c r="E48" s="1172"/>
      <c r="F48" s="15">
        <v>8.74</v>
      </c>
      <c r="G48" s="16">
        <v>7.3</v>
      </c>
      <c r="H48" s="16">
        <v>5.94</v>
      </c>
      <c r="I48" s="16">
        <v>6.82</v>
      </c>
      <c r="J48" s="17">
        <v>4.0999999999999996</v>
      </c>
    </row>
    <row r="49" spans="2:10" ht="57.75" customHeight="1" thickBot="1">
      <c r="B49" s="18"/>
      <c r="C49" s="1173" t="s">
        <v>5</v>
      </c>
      <c r="D49" s="1173"/>
      <c r="E49" s="1174"/>
      <c r="F49" s="19">
        <v>3.42</v>
      </c>
      <c r="G49" s="20">
        <v>4.34</v>
      </c>
      <c r="H49" s="20">
        <v>8.07</v>
      </c>
      <c r="I49" s="20">
        <v>0.7</v>
      </c>
      <c r="J49" s="21">
        <v>2.62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陽三</dc:creator>
  <cp:lastModifiedBy>id221</cp:lastModifiedBy>
  <cp:lastPrinted>2017-05-12T00:52:35Z</cp:lastPrinted>
  <dcterms:created xsi:type="dcterms:W3CDTF">2017-05-08T06:15:55Z</dcterms:created>
  <dcterms:modified xsi:type="dcterms:W3CDTF">2017-05-25T04:13:53Z</dcterms:modified>
</cp:coreProperties>
</file>